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ejecucion" sheetId="1" r:id="rId1"/>
    <sheet name="Hoja1" sheetId="2" r:id="rId2"/>
  </sheets>
  <definedNames>
    <definedName name="MyExchangeRate">#REF!</definedName>
    <definedName name="_xlnm.Print_Titles" localSheetId="0">'ejecucion'!$2:$17</definedName>
  </definedNames>
  <calcPr fullCalcOnLoad="1"/>
</workbook>
</file>

<file path=xl/sharedStrings.xml><?xml version="1.0" encoding="utf-8"?>
<sst xmlns="http://schemas.openxmlformats.org/spreadsheetml/2006/main" count="107" uniqueCount="107">
  <si>
    <t>(En RD$)</t>
  </si>
  <si>
    <t>Cuenta</t>
  </si>
  <si>
    <t>Objeto</t>
  </si>
  <si>
    <t>Subcuenta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</si>
  <si>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</si>
  <si>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</si>
  <si>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</si>
  <si>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</si>
  <si>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</si>
  <si>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</si>
  <si>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</si>
  <si>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</si>
  <si>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Subtotal Activos no Financieros</t>
  </si>
  <si>
    <t>REMUNERACION</t>
  </si>
  <si>
    <t>Remuneracion al personal fijo</t>
  </si>
  <si>
    <t>Servicios Basicos</t>
  </si>
  <si>
    <t>MATERIALES Y SUMINISTROS</t>
  </si>
  <si>
    <t>Alimentos y Productos Agroforestales</t>
  </si>
  <si>
    <t>MINISTERIO DE DEFENSA</t>
  </si>
  <si>
    <t>REMUNERACIONES Y CONTRIBUCIONES</t>
  </si>
  <si>
    <t>CONTRATACIONES DE SERVICIOS</t>
  </si>
  <si>
    <t>2.1.1</t>
  </si>
  <si>
    <t>2.1.2</t>
  </si>
  <si>
    <t>2.1.5</t>
  </si>
  <si>
    <t>2.2.1</t>
  </si>
  <si>
    <t>2.2.3</t>
  </si>
  <si>
    <t>2.2.5</t>
  </si>
  <si>
    <t>2.3.1</t>
  </si>
  <si>
    <t>CON DEVENGADO</t>
  </si>
  <si>
    <t>Auxiliar</t>
  </si>
  <si>
    <t>Sueldo fijo por rango</t>
  </si>
  <si>
    <t>Sueldo fijo por cargo a personal militar</t>
  </si>
  <si>
    <t>Sueldos de personal nominal</t>
  </si>
  <si>
    <t>Sueldos al personal por servicios especiales</t>
  </si>
  <si>
    <t xml:space="preserve">COMPENSACION </t>
  </si>
  <si>
    <t>Incentivo por riesgo laboral al personal militar y policial</t>
  </si>
  <si>
    <t>CONTRIBUCIONES A LA SEGURIDAD SOCIAL</t>
  </si>
  <si>
    <t>Contribuciones al seguro de salud</t>
  </si>
  <si>
    <t>Contribuciones al seguro de riesgo laboral</t>
  </si>
  <si>
    <t>Teléfono local</t>
  </si>
  <si>
    <t>Servicio de internet y televisión por cable</t>
  </si>
  <si>
    <t>VIÁTICOS</t>
  </si>
  <si>
    <t>Viaticos fuera del país</t>
  </si>
  <si>
    <t>ALQUILERES Y RENTAS</t>
  </si>
  <si>
    <t>Alquiler de equipo de oficina y muebles</t>
  </si>
  <si>
    <t>Alquilleres y rentas de edificios y locales</t>
  </si>
  <si>
    <t>Alquileres de terrenos</t>
  </si>
  <si>
    <t>OTROS SERVICIOS NO INCLUIDOS EN CONCEPTOS ANTERIORES</t>
  </si>
  <si>
    <t>Alimentos y bebidas para personas</t>
  </si>
  <si>
    <t>Agua</t>
  </si>
  <si>
    <t>Fumigación</t>
  </si>
  <si>
    <t xml:space="preserve">                             DESEMBOLSOS EFECTUADOS</t>
  </si>
  <si>
    <t>2.2.6</t>
  </si>
  <si>
    <t>SEGUROS DE BIENES MUEBLES</t>
  </si>
  <si>
    <t>Seguros de bienes muebles</t>
  </si>
  <si>
    <t>2.3.2</t>
  </si>
  <si>
    <t>TEXTILES Y VESTUARIOS</t>
  </si>
  <si>
    <t>PAPEL DE ESCRITORIO</t>
  </si>
  <si>
    <t>papel de escritorio</t>
  </si>
  <si>
    <t>producto de papel y carton</t>
  </si>
  <si>
    <t>producto de arte grafica</t>
  </si>
  <si>
    <t>prendas de vestir</t>
  </si>
  <si>
    <t>calzado</t>
  </si>
  <si>
    <t>2.3.3</t>
  </si>
  <si>
    <t>2.3.5</t>
  </si>
  <si>
    <t>ARTICULOS DE PLASTICOS</t>
  </si>
  <si>
    <t>articulos de plasticos</t>
  </si>
  <si>
    <t>2.3.6</t>
  </si>
  <si>
    <t>productos de cemento</t>
  </si>
  <si>
    <t>productos de loza</t>
  </si>
  <si>
    <t>productos ferrosos</t>
  </si>
  <si>
    <t>herramienta menores</t>
  </si>
  <si>
    <t>piedra arcilla y arena</t>
  </si>
  <si>
    <t>2.3.7</t>
  </si>
  <si>
    <t>COMBUSTIBLES Y LUBRICANTES</t>
  </si>
  <si>
    <t>gasolina</t>
  </si>
  <si>
    <t>gas GLP</t>
  </si>
  <si>
    <t>pinturas</t>
  </si>
  <si>
    <t>2.3.9</t>
  </si>
  <si>
    <t>PRODUCTOS Y UTILES VARIOS</t>
  </si>
  <si>
    <t>material para limpieza</t>
  </si>
  <si>
    <t>utiles de escritorio</t>
  </si>
  <si>
    <t>utiles de cocina</t>
  </si>
  <si>
    <t>productos electricos</t>
  </si>
  <si>
    <t>utiles varios</t>
  </si>
  <si>
    <t>06</t>
  </si>
  <si>
    <t>BIENES MUEBLES, INMUEBLES E INTANGIBLES</t>
  </si>
  <si>
    <t>2.6.1</t>
  </si>
  <si>
    <t>muebles y equipo de oficina y estanteria</t>
  </si>
  <si>
    <t>electrodimesticos</t>
  </si>
  <si>
    <t>MOBILIARIO Y EQUIPO</t>
  </si>
  <si>
    <t>Lic. PEDRO A. TATIS ROSARIO,</t>
  </si>
  <si>
    <t>Tte. Coronel Contador, FARD.</t>
  </si>
  <si>
    <t>Director Financiero (CESEP).-</t>
  </si>
  <si>
    <t>CUERPO ESPECIALIZADO DE SEGURIDAD PORTUARIA (CESEP).</t>
  </si>
  <si>
    <t>2.3.4</t>
  </si>
  <si>
    <t>PRODUCTOS MEDICINALES PARA  USO HUMANOS</t>
  </si>
  <si>
    <t>Productos medicinales para uso humanos</t>
  </si>
  <si>
    <t>PRODUCTOS DE MINERALES, METALICOS Y NO METALICOS</t>
  </si>
  <si>
    <t>productos de porcelana</t>
  </si>
  <si>
    <t>utiles menores medicos quirurgicos</t>
  </si>
  <si>
    <t>equipo de tecnologia de la informatica y comunicación</t>
  </si>
  <si>
    <t>madera corcho y su manufacturas</t>
  </si>
  <si>
    <t>Periodo del 01/06/2019 al 30/06/2019</t>
  </si>
  <si>
    <t>APROPIACION PRESUPUESTARIA  DEL 01/06 AL 30/06/2019</t>
  </si>
  <si>
    <t>ACABADO TEXTILES</t>
  </si>
  <si>
    <t>BALANCE  PENDIENTE DE EJECUTAR AL 30/06/2019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</si>
</sst>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XDR&quot;#,##0;\-&quot;XDR&quot;#,##0"/>
    <numFmt numFmtId="179" formatCode="&quot;XDR&quot;#,##0;[Red]\-&quot;XDR&quot;#,##0"/>
    <numFmt numFmtId="180" formatCode="&quot;XDR&quot;#,##0.00;\-&quot;XDR&quot;#,##0.00"/>
    <numFmt numFmtId="181" formatCode="&quot;XDR&quot;#,##0.00;[Red]\-&quot;XDR&quot;#,##0.00"/>
    <numFmt numFmtId="182" formatCode="_-&quot;XDR&quot;* #,##0_-;\-&quot;XDR&quot;* #,##0_-;_-&quot;XDR&quot;* &quot;-&quot;_-;_-@_-"/>
    <numFmt numFmtId="183" formatCode="_-* #,##0_-;\-* #,##0_-;_-* &quot;-&quot;_-;_-@_-"/>
    <numFmt numFmtId="184" formatCode="_-&quot;XDR&quot;* #,##0.00_-;\-&quot;XDR&quot;* #,##0.00_-;_-&quot;XDR&quot;* &quot;-&quot;??_-;_-@_-"/>
    <numFmt numFmtId="185" formatCode="_-* #,##0.00_-;\-* #,##0.00_-;_-* &quot;-&quot;??_-;_-@_-"/>
    <numFmt numFmtId="186" formatCode="&quot;$&quot;#,##0.00;[Red]\-&quot;$&quot;#,##0.00"/>
    <numFmt numFmtId="187" formatCode="[$-1C0A]hh:mm:ss\ AM/PM"/>
    <numFmt numFmtId="188" formatCode="&quot;RD$&quot;#,##0.00"/>
    <numFmt numFmtId="189" formatCode="&quot;RD$&quot;#,##0.0"/>
    <numFmt numFmtId="190" formatCode="&quot;RD$&quot;#,##0.000"/>
    <numFmt numFmtId="191" formatCode="&quot;RD$&quot;#,##0.0000"/>
    <numFmt numFmtId="192" formatCode="#,##0.0000"/>
    <numFmt numFmtId="193" formatCode="0.0%"/>
    <numFmt numFmtId="194" formatCode="0.0"/>
    <numFmt numFmtId="195" formatCode="#,##0.0"/>
    <numFmt numFmtId="196" formatCode="[$-1C0A]dddd\,\ dd&quot; de &quot;mmmm&quot; de &quot;yyyy"/>
    <numFmt numFmtId="197" formatCode="0.0E+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color rgb="FF58595B"/>
      <name val="Arial"/>
      <family val="2"/>
    </font>
    <font>
      <sz val="10"/>
      <color rgb="FF58595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18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54" applyFont="1">
      <alignment wrapText="1"/>
    </xf>
    <xf numFmtId="185" fontId="0" fillId="0" borderId="0" xfId="37" applyFont="1" applyAlignment="1">
      <alignment/>
    </xf>
    <xf numFmtId="0" fontId="0" fillId="0" borderId="0" xfId="54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6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85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85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185" fontId="1" fillId="0" borderId="0" xfId="37" applyFont="1" applyAlignment="1">
      <alignment/>
    </xf>
    <xf numFmtId="188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85" fontId="0" fillId="0" borderId="0" xfId="37" applyFont="1" applyFill="1" applyAlignment="1">
      <alignment/>
    </xf>
    <xf numFmtId="185" fontId="5" fillId="0" borderId="0" xfId="37" applyFont="1" applyBorder="1" applyAlignment="1">
      <alignment horizontal="center"/>
    </xf>
    <xf numFmtId="185" fontId="7" fillId="0" borderId="0" xfId="37" applyFont="1" applyAlignment="1">
      <alignment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85" fontId="5" fillId="33" borderId="11" xfId="37" applyFont="1" applyFill="1" applyBorder="1" applyAlignment="1">
      <alignment/>
    </xf>
    <xf numFmtId="4" fontId="8" fillId="0" borderId="12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85" fontId="0" fillId="0" borderId="0" xfId="37" applyFont="1" applyFill="1" applyAlignment="1">
      <alignment horizontal="center"/>
    </xf>
    <xf numFmtId="4" fontId="1" fillId="0" borderId="0" xfId="49" applyNumberFormat="1" applyFont="1" applyFill="1" applyBorder="1" applyAlignment="1">
      <alignment horizontal="right" vertical="center"/>
    </xf>
    <xf numFmtId="4" fontId="1" fillId="34" borderId="0" xfId="49" applyNumberFormat="1" applyFont="1" applyFill="1" applyBorder="1" applyAlignment="1">
      <alignment horizontal="right" vertical="center"/>
    </xf>
    <xf numFmtId="4" fontId="0" fillId="34" borderId="0" xfId="49" applyNumberFormat="1" applyFont="1" applyFill="1" applyBorder="1" applyAlignment="1">
      <alignment horizontal="right"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4" fontId="1" fillId="33" borderId="0" xfId="49" applyNumberFormat="1" applyFont="1" applyFill="1" applyBorder="1" applyAlignment="1">
      <alignment horizontal="right" vertical="center"/>
    </xf>
    <xf numFmtId="0" fontId="6" fillId="0" borderId="0" xfId="54" applyFont="1" applyBorder="1">
      <alignment wrapText="1"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88" fontId="1" fillId="0" borderId="0" xfId="37" applyNumberFormat="1" applyFont="1" applyBorder="1" applyAlignment="1">
      <alignment/>
    </xf>
    <xf numFmtId="12" fontId="1" fillId="33" borderId="0" xfId="37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/>
    </xf>
    <xf numFmtId="4" fontId="49" fillId="0" borderId="0" xfId="37" applyNumberFormat="1" applyFont="1" applyBorder="1" applyAlignment="1">
      <alignment/>
    </xf>
    <xf numFmtId="4" fontId="0" fillId="0" borderId="0" xfId="0" applyNumberFormat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5" fontId="1" fillId="0" borderId="0" xfId="37" applyFont="1" applyFill="1" applyBorder="1" applyAlignment="1">
      <alignment/>
    </xf>
    <xf numFmtId="0" fontId="0" fillId="0" borderId="0" xfId="54" applyFont="1" applyFill="1">
      <alignment wrapText="1"/>
    </xf>
    <xf numFmtId="43" fontId="0" fillId="0" borderId="0" xfId="49" applyFont="1" applyAlignment="1">
      <alignment/>
    </xf>
    <xf numFmtId="4" fontId="50" fillId="0" borderId="0" xfId="0" applyNumberFormat="1" applyFont="1" applyAlignment="1">
      <alignment/>
    </xf>
    <xf numFmtId="43" fontId="5" fillId="33" borderId="0" xfId="37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1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1" fillId="33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1962150</xdr:colOff>
      <xdr:row>0</xdr:row>
      <xdr:rowOff>95250</xdr:rowOff>
    </xdr:from>
    <xdr:to>
      <xdr:col>5</xdr:col>
      <xdr:colOff>2981325</xdr:colOff>
      <xdr:row>5</xdr:row>
      <xdr:rowOff>85725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95250"/>
          <a:ext cx="101917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100</xdr:row>
      <xdr:rowOff>0</xdr:rowOff>
    </xdr:from>
    <xdr:to>
      <xdr:col>6</xdr:col>
      <xdr:colOff>942975</xdr:colOff>
      <xdr:row>108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17325975"/>
          <a:ext cx="55530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K113"/>
  <sheetViews>
    <sheetView showZeros="0" tabSelected="1" zoomScale="96" zoomScaleNormal="96" workbookViewId="0" topLeftCell="A88">
      <selection activeCell="H105" sqref="H105"/>
    </sheetView>
  </sheetViews>
  <sheetFormatPr defaultColWidth="9.140625" defaultRowHeight="12.75"/>
  <cols>
    <col min="1" max="1" width="6.421875" style="1" customWidth="1"/>
    <col min="2" max="3" width="8.57421875" style="1" customWidth="1"/>
    <col min="4" max="4" width="10.140625" style="1" bestFit="1" customWidth="1"/>
    <col min="5" max="5" width="9.8515625" style="1" customWidth="1"/>
    <col min="6" max="6" width="59.28125" style="1" bestFit="1" customWidth="1"/>
    <col min="7" max="7" width="15.421875" style="1" customWidth="1"/>
    <col min="8" max="8" width="15.8515625" style="2" customWidth="1"/>
    <col min="9" max="9" width="21.57421875" style="2" customWidth="1"/>
    <col min="10" max="10" width="29.7109375" style="2" customWidth="1"/>
    <col min="11" max="11" width="18.140625" style="2" customWidth="1"/>
    <col min="12" max="12" width="13.8515625" style="1" bestFit="1" customWidth="1"/>
    <col min="13" max="13" width="17.8515625" style="1" bestFit="1" customWidth="1"/>
    <col min="14" max="14" width="9.140625" style="1" customWidth="1"/>
    <col min="15" max="15" width="11.57421875" style="1" bestFit="1" customWidth="1"/>
    <col min="16" max="21" width="9.140625" style="1" customWidth="1"/>
    <col min="22" max="40" width="0" style="1" hidden="1" customWidth="1"/>
    <col min="41" max="16384" width="9.140625" style="1" customWidth="1"/>
  </cols>
  <sheetData>
    <row r="1" ht="12.75"/>
    <row r="2" ht="8.25" customHeight="1"/>
    <row r="3" ht="12.75"/>
    <row r="4" ht="12.75"/>
    <row r="5" ht="12.75"/>
    <row r="6" ht="12.75"/>
    <row r="7" spans="1:11" ht="15.75" customHeight="1">
      <c r="A7" s="74" t="s">
        <v>18</v>
      </c>
      <c r="B7" s="74"/>
      <c r="C7" s="74"/>
      <c r="D7" s="74"/>
      <c r="E7" s="74"/>
      <c r="F7" s="74"/>
      <c r="G7" s="74"/>
      <c r="H7" s="74"/>
      <c r="I7" s="74"/>
      <c r="J7" s="7"/>
      <c r="K7" s="7"/>
    </row>
    <row r="8" spans="1:9" ht="15.75">
      <c r="A8" s="71" t="s">
        <v>94</v>
      </c>
      <c r="B8" s="71"/>
      <c r="C8" s="71"/>
      <c r="D8" s="71"/>
      <c r="E8" s="71"/>
      <c r="F8" s="71"/>
      <c r="G8" s="71"/>
      <c r="H8" s="71"/>
      <c r="I8" s="71"/>
    </row>
    <row r="9" spans="1:9" ht="21" customHeight="1">
      <c r="A9" s="71" t="s">
        <v>103</v>
      </c>
      <c r="B9" s="71"/>
      <c r="C9" s="71"/>
      <c r="D9" s="71"/>
      <c r="E9" s="71"/>
      <c r="F9" s="71"/>
      <c r="G9" s="71"/>
      <c r="H9" s="71"/>
      <c r="I9" s="71"/>
    </row>
    <row r="10" spans="1:9" ht="15.75">
      <c r="A10" s="71" t="s">
        <v>0</v>
      </c>
      <c r="B10" s="71"/>
      <c r="C10" s="71"/>
      <c r="D10" s="71"/>
      <c r="E10" s="71"/>
      <c r="F10" s="71"/>
      <c r="G10" s="71"/>
      <c r="H10" s="71"/>
      <c r="I10" s="71"/>
    </row>
    <row r="11" spans="1:9" ht="15.75">
      <c r="A11" s="71" t="s">
        <v>28</v>
      </c>
      <c r="B11" s="71"/>
      <c r="C11" s="71"/>
      <c r="D11" s="71"/>
      <c r="E11" s="71"/>
      <c r="F11" s="71"/>
      <c r="G11" s="71"/>
      <c r="H11" s="71"/>
      <c r="I11" s="71"/>
    </row>
    <row r="12" spans="1:9" ht="15.75">
      <c r="A12" s="4"/>
      <c r="B12" s="4"/>
      <c r="C12" s="4"/>
      <c r="D12" s="4"/>
      <c r="E12" s="4"/>
      <c r="F12" s="11"/>
      <c r="G12" s="11"/>
      <c r="H12" s="12"/>
      <c r="I12" s="22" t="s">
        <v>4</v>
      </c>
    </row>
    <row r="13" spans="1:9" ht="16.5" customHeight="1" thickBot="1">
      <c r="A13" s="36" t="s">
        <v>104</v>
      </c>
      <c r="B13" s="36"/>
      <c r="C13" s="36"/>
      <c r="D13" s="36"/>
      <c r="E13" s="13"/>
      <c r="F13" s="5"/>
      <c r="G13" s="5"/>
      <c r="H13" s="14"/>
      <c r="I13" s="59">
        <v>7570565.46</v>
      </c>
    </row>
    <row r="14" spans="1:9" ht="16.5" customHeight="1" thickBot="1">
      <c r="A14" s="13" t="s">
        <v>9</v>
      </c>
      <c r="B14" s="13"/>
      <c r="C14" s="13"/>
      <c r="D14" s="13"/>
      <c r="E14" s="4"/>
      <c r="F14" s="11"/>
      <c r="G14" s="11"/>
      <c r="H14" s="14"/>
      <c r="I14" s="35">
        <f>+I13</f>
        <v>7570565.46</v>
      </c>
    </row>
    <row r="15" spans="1:9" ht="16.5" thickTop="1">
      <c r="A15" s="13"/>
      <c r="B15" s="4"/>
      <c r="C15" s="4"/>
      <c r="D15" s="4"/>
      <c r="E15" s="4"/>
      <c r="F15" s="11"/>
      <c r="G15" s="11"/>
      <c r="H15" s="14"/>
      <c r="I15" s="19"/>
    </row>
    <row r="16" spans="1:10" ht="12.75">
      <c r="A16" s="75" t="s">
        <v>51</v>
      </c>
      <c r="B16" s="75"/>
      <c r="C16" s="75"/>
      <c r="D16" s="75"/>
      <c r="E16" s="75"/>
      <c r="F16" s="75"/>
      <c r="G16" s="75"/>
      <c r="H16" s="75"/>
      <c r="I16" s="54"/>
      <c r="J16" s="21"/>
    </row>
    <row r="17" spans="1:10" ht="20.25" customHeight="1">
      <c r="A17" s="24" t="s">
        <v>2</v>
      </c>
      <c r="B17" s="24" t="s">
        <v>1</v>
      </c>
      <c r="C17" s="24"/>
      <c r="D17" s="24" t="s">
        <v>3</v>
      </c>
      <c r="E17" s="24" t="s">
        <v>29</v>
      </c>
      <c r="F17" s="24" t="s">
        <v>10</v>
      </c>
      <c r="G17" s="24"/>
      <c r="H17" s="55">
        <v>2019</v>
      </c>
      <c r="I17" s="12"/>
      <c r="J17" s="21"/>
    </row>
    <row r="18" spans="1:10" ht="18.75" customHeight="1">
      <c r="A18" s="25" t="s">
        <v>6</v>
      </c>
      <c r="B18" s="26"/>
      <c r="C18" s="26"/>
      <c r="D18" s="26"/>
      <c r="E18" s="26"/>
      <c r="F18" s="26" t="s">
        <v>19</v>
      </c>
      <c r="G18" s="26"/>
      <c r="H18" s="27"/>
      <c r="I18" s="14"/>
      <c r="J18" s="37"/>
    </row>
    <row r="19" spans="1:10" ht="12.75">
      <c r="A19" s="8"/>
      <c r="B19" s="8">
        <v>21</v>
      </c>
      <c r="C19" s="8"/>
      <c r="D19" s="8"/>
      <c r="E19" s="8"/>
      <c r="F19" s="15" t="s">
        <v>13</v>
      </c>
      <c r="G19" s="15"/>
      <c r="H19" s="38">
        <f>H20+H25+H27</f>
        <v>4326670.37</v>
      </c>
      <c r="I19" s="14">
        <f>+H19</f>
        <v>4326670.37</v>
      </c>
      <c r="J19" s="21"/>
    </row>
    <row r="20" spans="1:10" ht="12.75">
      <c r="A20" s="8"/>
      <c r="B20" s="8"/>
      <c r="C20" s="8"/>
      <c r="D20" s="8" t="s">
        <v>21</v>
      </c>
      <c r="E20" s="8"/>
      <c r="F20" s="15" t="s">
        <v>14</v>
      </c>
      <c r="G20" s="15"/>
      <c r="H20" s="52">
        <f>H21+H22+H24</f>
        <v>3877891.08</v>
      </c>
      <c r="I20" s="12"/>
      <c r="J20" s="21"/>
    </row>
    <row r="21" spans="1:10" ht="12.75">
      <c r="A21" s="8"/>
      <c r="B21" s="8"/>
      <c r="C21" s="8"/>
      <c r="D21" s="8"/>
      <c r="E21" s="8">
        <v>1.07</v>
      </c>
      <c r="F21" s="53" t="s">
        <v>30</v>
      </c>
      <c r="G21" s="3"/>
      <c r="H21" s="52">
        <v>55691.08</v>
      </c>
      <c r="I21" s="12"/>
      <c r="J21" s="21"/>
    </row>
    <row r="22" spans="1:10" ht="12.75">
      <c r="A22" s="8"/>
      <c r="B22" s="8"/>
      <c r="C22" s="8"/>
      <c r="D22" s="8"/>
      <c r="E22" s="8">
        <v>1.12</v>
      </c>
      <c r="F22" s="53" t="s">
        <v>31</v>
      </c>
      <c r="G22" s="3"/>
      <c r="H22" s="70">
        <v>3522200</v>
      </c>
      <c r="I22" s="12"/>
      <c r="J22" s="21"/>
    </row>
    <row r="23" spans="1:10" ht="12.75">
      <c r="A23" s="8"/>
      <c r="B23" s="8"/>
      <c r="C23" s="8"/>
      <c r="D23" s="8"/>
      <c r="E23" s="8">
        <v>2.02</v>
      </c>
      <c r="F23" s="53" t="s">
        <v>32</v>
      </c>
      <c r="G23" s="3"/>
      <c r="H23" s="60">
        <v>0</v>
      </c>
      <c r="I23" s="12"/>
      <c r="J23" s="21"/>
    </row>
    <row r="24" spans="1:10" ht="12.75">
      <c r="A24" s="8"/>
      <c r="B24" s="8"/>
      <c r="C24" s="8"/>
      <c r="D24" s="8"/>
      <c r="E24" s="8">
        <v>2.04</v>
      </c>
      <c r="F24" s="53" t="s">
        <v>33</v>
      </c>
      <c r="G24" s="3"/>
      <c r="H24" s="60">
        <v>300000</v>
      </c>
      <c r="I24" s="12"/>
      <c r="J24" s="21"/>
    </row>
    <row r="25" spans="1:10" ht="12.75">
      <c r="A25" s="8"/>
      <c r="B25" s="8">
        <v>21</v>
      </c>
      <c r="C25" s="8"/>
      <c r="D25" s="8" t="s">
        <v>22</v>
      </c>
      <c r="E25" s="8"/>
      <c r="F25" s="49" t="s">
        <v>34</v>
      </c>
      <c r="G25" s="3"/>
      <c r="H25" s="51">
        <f>+H26</f>
        <v>444162.5</v>
      </c>
      <c r="I25" s="12"/>
      <c r="J25" s="21"/>
    </row>
    <row r="26" spans="1:10" ht="12.75">
      <c r="A26" s="8"/>
      <c r="B26" s="8"/>
      <c r="C26" s="8"/>
      <c r="D26" s="8"/>
      <c r="E26" s="8">
        <v>2.13</v>
      </c>
      <c r="F26" s="53" t="s">
        <v>35</v>
      </c>
      <c r="G26" s="3"/>
      <c r="H26" s="66">
        <v>444162.5</v>
      </c>
      <c r="I26" s="12"/>
      <c r="J26" s="21"/>
    </row>
    <row r="27" spans="1:10" ht="14.25" customHeight="1">
      <c r="A27" s="48"/>
      <c r="B27" s="8"/>
      <c r="C27" s="8"/>
      <c r="D27" s="8" t="s">
        <v>23</v>
      </c>
      <c r="E27" s="8"/>
      <c r="F27" s="5" t="s">
        <v>36</v>
      </c>
      <c r="G27" s="11"/>
      <c r="H27" s="51">
        <f>+H28+H29</f>
        <v>4616.79</v>
      </c>
      <c r="I27" s="12"/>
      <c r="J27" s="21"/>
    </row>
    <row r="28" spans="1:10" ht="18" customHeight="1">
      <c r="A28" s="48"/>
      <c r="B28" s="48"/>
      <c r="C28" s="48"/>
      <c r="D28" s="48"/>
      <c r="E28" s="48">
        <v>1.01</v>
      </c>
      <c r="F28" s="11" t="s">
        <v>37</v>
      </c>
      <c r="G28" s="5"/>
      <c r="H28" s="52">
        <v>3948.49</v>
      </c>
      <c r="I28" s="12"/>
      <c r="J28" s="21"/>
    </row>
    <row r="29" spans="1:10" ht="18" customHeight="1">
      <c r="A29" s="48"/>
      <c r="B29" s="48"/>
      <c r="C29" s="48"/>
      <c r="D29" s="48"/>
      <c r="E29" s="48">
        <v>3.01</v>
      </c>
      <c r="F29" s="11" t="s">
        <v>38</v>
      </c>
      <c r="G29" s="5"/>
      <c r="H29" s="65">
        <v>668.3</v>
      </c>
      <c r="I29" s="12"/>
      <c r="J29" s="21"/>
    </row>
    <row r="30" spans="1:10" ht="18" customHeight="1">
      <c r="A30" s="48"/>
      <c r="B30" s="48"/>
      <c r="C30" s="48"/>
      <c r="D30" s="48"/>
      <c r="E30" s="48"/>
      <c r="F30" s="5"/>
      <c r="G30" s="5"/>
      <c r="H30" s="12"/>
      <c r="I30" s="12"/>
      <c r="J30" s="21"/>
    </row>
    <row r="31" spans="1:10" ht="18.75" customHeight="1">
      <c r="A31" s="28" t="s">
        <v>7</v>
      </c>
      <c r="B31" s="29">
        <v>2</v>
      </c>
      <c r="C31" s="29"/>
      <c r="D31" s="6">
        <v>2.2</v>
      </c>
      <c r="E31" s="29"/>
      <c r="F31" s="56" t="s">
        <v>20</v>
      </c>
      <c r="G31" s="56"/>
      <c r="H31" s="27">
        <f>+H32+H36+H42</f>
        <v>500150</v>
      </c>
      <c r="I31" s="14">
        <f>+H31</f>
        <v>500150</v>
      </c>
      <c r="J31" s="12"/>
    </row>
    <row r="32" spans="1:10" ht="12.75">
      <c r="A32" s="6"/>
      <c r="B32" s="6"/>
      <c r="C32" s="6"/>
      <c r="D32" s="48" t="s">
        <v>24</v>
      </c>
      <c r="E32" s="48"/>
      <c r="F32" s="5" t="s">
        <v>15</v>
      </c>
      <c r="G32" s="5"/>
      <c r="H32" s="38">
        <f>+H33</f>
        <v>200000</v>
      </c>
      <c r="I32" s="39"/>
      <c r="J32" s="16"/>
    </row>
    <row r="33" spans="1:10" ht="12.75">
      <c r="A33" s="6"/>
      <c r="B33" s="48"/>
      <c r="C33" s="48"/>
      <c r="D33" s="48"/>
      <c r="E33" s="48">
        <v>3.01</v>
      </c>
      <c r="F33" s="11" t="s">
        <v>39</v>
      </c>
      <c r="G33" s="11"/>
      <c r="H33" s="60">
        <v>200000</v>
      </c>
      <c r="I33" s="40"/>
      <c r="J33" s="16"/>
    </row>
    <row r="34" spans="1:10" ht="12.75">
      <c r="A34" s="6"/>
      <c r="B34" s="48"/>
      <c r="C34" s="48"/>
      <c r="D34" s="48"/>
      <c r="E34" s="48">
        <v>5.01</v>
      </c>
      <c r="F34" s="11" t="s">
        <v>40</v>
      </c>
      <c r="G34" s="11"/>
      <c r="H34" s="60">
        <v>0</v>
      </c>
      <c r="I34" s="40"/>
      <c r="J34" s="16"/>
    </row>
    <row r="35" spans="1:10" ht="12.75">
      <c r="A35" s="6"/>
      <c r="B35" s="48"/>
      <c r="C35" s="48"/>
      <c r="D35" s="48"/>
      <c r="E35" s="48">
        <v>7.01</v>
      </c>
      <c r="F35" s="53" t="s">
        <v>49</v>
      </c>
      <c r="G35" s="11"/>
      <c r="H35" s="60">
        <v>0</v>
      </c>
      <c r="I35" s="40"/>
      <c r="J35" s="16"/>
    </row>
    <row r="36" spans="1:10" ht="12.75">
      <c r="A36" s="6"/>
      <c r="B36" s="48"/>
      <c r="C36" s="48"/>
      <c r="D36" s="48" t="s">
        <v>25</v>
      </c>
      <c r="E36" s="48"/>
      <c r="F36" s="5" t="s">
        <v>41</v>
      </c>
      <c r="G36" s="11"/>
      <c r="H36" s="51">
        <f>+H37</f>
        <v>300150</v>
      </c>
      <c r="I36" s="40"/>
      <c r="J36" s="16"/>
    </row>
    <row r="37" spans="1:10" ht="12.75">
      <c r="A37" s="6"/>
      <c r="B37" s="48"/>
      <c r="C37" s="48"/>
      <c r="D37" s="48"/>
      <c r="E37" s="48">
        <v>2.01</v>
      </c>
      <c r="F37" s="11" t="s">
        <v>42</v>
      </c>
      <c r="G37" s="11"/>
      <c r="H37" s="60">
        <v>300150</v>
      </c>
      <c r="I37" s="40"/>
      <c r="J37" s="16"/>
    </row>
    <row r="38" spans="1:10" ht="12.75">
      <c r="A38" s="6"/>
      <c r="B38" s="48"/>
      <c r="C38" s="48"/>
      <c r="D38" s="48" t="s">
        <v>26</v>
      </c>
      <c r="E38" s="48"/>
      <c r="F38" s="50" t="s">
        <v>43</v>
      </c>
      <c r="G38" s="5"/>
      <c r="H38" s="51">
        <v>0</v>
      </c>
      <c r="I38" s="40"/>
      <c r="J38" s="16"/>
    </row>
    <row r="39" spans="1:10" ht="12.75">
      <c r="A39" s="6"/>
      <c r="B39" s="48"/>
      <c r="C39" s="48"/>
      <c r="D39" s="48"/>
      <c r="E39" s="48">
        <v>1.01</v>
      </c>
      <c r="F39" s="20" t="s">
        <v>45</v>
      </c>
      <c r="G39" s="11"/>
      <c r="H39" s="60">
        <v>0</v>
      </c>
      <c r="I39" s="40"/>
      <c r="J39" s="16"/>
    </row>
    <row r="40" spans="1:10" ht="12.75">
      <c r="A40" s="6"/>
      <c r="B40" s="48"/>
      <c r="C40" s="48"/>
      <c r="D40" s="48"/>
      <c r="E40" s="48">
        <v>3.04</v>
      </c>
      <c r="F40" s="20" t="s">
        <v>44</v>
      </c>
      <c r="G40" s="11"/>
      <c r="H40" s="60">
        <v>0</v>
      </c>
      <c r="I40" s="40"/>
      <c r="J40" s="16"/>
    </row>
    <row r="41" spans="1:10" ht="12.75">
      <c r="A41" s="6"/>
      <c r="B41" s="48"/>
      <c r="C41" s="48"/>
      <c r="D41" s="48"/>
      <c r="E41" s="48">
        <v>6.01</v>
      </c>
      <c r="F41" s="20" t="s">
        <v>46</v>
      </c>
      <c r="G41" s="11"/>
      <c r="H41" s="52">
        <v>0</v>
      </c>
      <c r="I41" s="40"/>
      <c r="J41" s="16"/>
    </row>
    <row r="42" spans="1:10" ht="12.75">
      <c r="A42" s="6"/>
      <c r="B42" s="48"/>
      <c r="C42" s="48"/>
      <c r="D42" s="48" t="s">
        <v>52</v>
      </c>
      <c r="E42" s="48"/>
      <c r="F42" s="50" t="s">
        <v>53</v>
      </c>
      <c r="G42" s="11"/>
      <c r="H42" s="51">
        <f>+H43</f>
        <v>0</v>
      </c>
      <c r="I42" s="40"/>
      <c r="J42" s="16"/>
    </row>
    <row r="43" spans="1:10" ht="12.75">
      <c r="A43" s="6"/>
      <c r="B43" s="48"/>
      <c r="C43" s="48"/>
      <c r="D43" s="48"/>
      <c r="E43" s="48">
        <v>6.01</v>
      </c>
      <c r="F43" s="20" t="s">
        <v>54</v>
      </c>
      <c r="G43" s="11"/>
      <c r="H43" s="52"/>
      <c r="I43" s="40"/>
      <c r="J43" s="16"/>
    </row>
    <row r="44" spans="1:10" ht="12.75">
      <c r="A44" s="6"/>
      <c r="B44" s="48"/>
      <c r="C44" s="48"/>
      <c r="D44" s="48"/>
      <c r="E44" s="48"/>
      <c r="F44" s="50"/>
      <c r="G44" s="11"/>
      <c r="H44" s="52"/>
      <c r="I44" s="40"/>
      <c r="J44" s="16"/>
    </row>
    <row r="45" spans="1:10" ht="12.75">
      <c r="A45" s="6"/>
      <c r="B45" s="48"/>
      <c r="C45" s="48"/>
      <c r="D45" s="48"/>
      <c r="E45" s="48"/>
      <c r="F45" s="5" t="s">
        <v>47</v>
      </c>
      <c r="G45" s="11"/>
      <c r="H45" s="38">
        <v>0</v>
      </c>
      <c r="I45" s="40"/>
      <c r="J45" s="21"/>
    </row>
    <row r="46" spans="1:10" ht="12.75">
      <c r="A46" s="6"/>
      <c r="B46" s="48"/>
      <c r="C46" s="48"/>
      <c r="D46" s="48"/>
      <c r="E46" s="48">
        <v>5.01</v>
      </c>
      <c r="F46" s="53" t="s">
        <v>50</v>
      </c>
      <c r="G46" s="11"/>
      <c r="H46" s="52">
        <v>0</v>
      </c>
      <c r="I46" s="40"/>
      <c r="J46" s="21"/>
    </row>
    <row r="47" spans="1:10" ht="12.75">
      <c r="A47" s="6"/>
      <c r="B47" s="48"/>
      <c r="C47" s="48"/>
      <c r="D47" s="48"/>
      <c r="E47" s="48"/>
      <c r="F47" s="53"/>
      <c r="G47" s="11"/>
      <c r="H47" s="52"/>
      <c r="I47" s="40"/>
      <c r="J47" s="21"/>
    </row>
    <row r="48" spans="1:9" ht="12.75">
      <c r="A48" s="41" t="s">
        <v>8</v>
      </c>
      <c r="B48" s="42">
        <v>3</v>
      </c>
      <c r="C48" s="42"/>
      <c r="D48" s="42">
        <v>2.3</v>
      </c>
      <c r="E48" s="42"/>
      <c r="F48" s="57" t="s">
        <v>16</v>
      </c>
      <c r="G48" s="57"/>
      <c r="H48" s="43">
        <f>H49+H52+H64+H71+H75</f>
        <v>2743745.0900000003</v>
      </c>
      <c r="I48" s="39">
        <f>+H48</f>
        <v>2743745.0900000003</v>
      </c>
    </row>
    <row r="49" spans="1:10" ht="12.75">
      <c r="A49" s="6"/>
      <c r="B49" s="6"/>
      <c r="C49" s="6"/>
      <c r="D49" s="48" t="s">
        <v>27</v>
      </c>
      <c r="E49" s="6"/>
      <c r="F49" s="5" t="s">
        <v>17</v>
      </c>
      <c r="G49" s="5"/>
      <c r="H49" s="38">
        <f>+H50+H51</f>
        <v>777000</v>
      </c>
      <c r="I49" s="12"/>
      <c r="J49" s="21"/>
    </row>
    <row r="50" spans="1:10" ht="12.75">
      <c r="A50" s="48"/>
      <c r="B50" s="48"/>
      <c r="C50" s="48"/>
      <c r="D50" s="48"/>
      <c r="E50" s="48">
        <v>1.01</v>
      </c>
      <c r="F50" s="11" t="s">
        <v>48</v>
      </c>
      <c r="G50" s="11"/>
      <c r="H50" s="60">
        <v>777000</v>
      </c>
      <c r="I50" s="12"/>
      <c r="J50" s="21"/>
    </row>
    <row r="51" spans="1:10" ht="12.75">
      <c r="A51" s="48"/>
      <c r="B51" s="48"/>
      <c r="C51" s="48"/>
      <c r="D51" s="48"/>
      <c r="E51" s="48">
        <v>4.01</v>
      </c>
      <c r="F51" s="20" t="s">
        <v>102</v>
      </c>
      <c r="G51" s="11"/>
      <c r="H51" s="60"/>
      <c r="I51" s="12"/>
      <c r="J51" s="21"/>
    </row>
    <row r="52" spans="1:10" ht="12.75">
      <c r="A52" s="48"/>
      <c r="B52" s="48"/>
      <c r="C52" s="48"/>
      <c r="D52" s="48" t="s">
        <v>55</v>
      </c>
      <c r="E52" s="48"/>
      <c r="F52" s="50" t="s">
        <v>56</v>
      </c>
      <c r="G52" s="11"/>
      <c r="H52" s="51">
        <f>H53</f>
        <v>263914.08</v>
      </c>
      <c r="I52" s="12"/>
      <c r="J52" s="21"/>
    </row>
    <row r="53" spans="1:10" ht="12.75">
      <c r="A53" s="48"/>
      <c r="B53" s="48"/>
      <c r="C53" s="48"/>
      <c r="D53" s="48"/>
      <c r="E53" s="48">
        <v>2.01</v>
      </c>
      <c r="F53" s="68" t="s">
        <v>105</v>
      </c>
      <c r="G53" s="11"/>
      <c r="H53" s="69">
        <v>263914.08</v>
      </c>
      <c r="I53" s="12"/>
      <c r="J53" s="21"/>
    </row>
    <row r="54" spans="1:10" ht="12.75">
      <c r="A54" s="48"/>
      <c r="B54" s="48"/>
      <c r="C54" s="48"/>
      <c r="D54" s="48"/>
      <c r="E54" s="48">
        <v>3.01</v>
      </c>
      <c r="F54" s="11" t="s">
        <v>61</v>
      </c>
      <c r="G54" s="11"/>
      <c r="H54" s="60"/>
      <c r="I54" s="12"/>
      <c r="J54" s="21"/>
    </row>
    <row r="55" spans="1:10" ht="12.75">
      <c r="A55" s="48"/>
      <c r="B55" s="48"/>
      <c r="C55" s="48"/>
      <c r="D55" s="48"/>
      <c r="E55" s="48">
        <v>4.01</v>
      </c>
      <c r="F55" s="11" t="s">
        <v>62</v>
      </c>
      <c r="G55" s="11"/>
      <c r="H55" s="60"/>
      <c r="I55" s="12"/>
      <c r="J55" s="21"/>
    </row>
    <row r="56" spans="1:10" ht="12.75">
      <c r="A56" s="48"/>
      <c r="B56" s="48"/>
      <c r="C56" s="48"/>
      <c r="D56" s="48" t="s">
        <v>63</v>
      </c>
      <c r="E56" s="48"/>
      <c r="F56" s="5" t="s">
        <v>57</v>
      </c>
      <c r="G56" s="11"/>
      <c r="H56" s="51"/>
      <c r="I56" s="12"/>
      <c r="J56" s="21"/>
    </row>
    <row r="57" spans="1:10" ht="12.75">
      <c r="A57" s="48"/>
      <c r="B57" s="48"/>
      <c r="C57" s="48"/>
      <c r="D57" s="48"/>
      <c r="E57" s="48">
        <v>1.01</v>
      </c>
      <c r="F57" s="20" t="s">
        <v>58</v>
      </c>
      <c r="G57" s="11"/>
      <c r="H57" s="60"/>
      <c r="I57" s="12"/>
      <c r="J57" s="21"/>
    </row>
    <row r="58" spans="1:10" ht="12.75">
      <c r="A58" s="48"/>
      <c r="B58" s="48"/>
      <c r="C58" s="48"/>
      <c r="D58" s="48"/>
      <c r="E58" s="48">
        <v>2.01</v>
      </c>
      <c r="F58" s="20" t="s">
        <v>59</v>
      </c>
      <c r="G58" s="11"/>
      <c r="H58" s="60"/>
      <c r="I58" s="12"/>
      <c r="J58" s="21"/>
    </row>
    <row r="59" spans="1:10" ht="12.75">
      <c r="A59" s="48"/>
      <c r="B59" s="48"/>
      <c r="C59" s="48"/>
      <c r="D59" s="48"/>
      <c r="E59" s="48">
        <v>3.01</v>
      </c>
      <c r="F59" s="20" t="s">
        <v>60</v>
      </c>
      <c r="G59" s="11"/>
      <c r="H59" s="60"/>
      <c r="I59" s="12"/>
      <c r="J59" s="21"/>
    </row>
    <row r="60" spans="1:10" ht="12.75">
      <c r="A60" s="48"/>
      <c r="B60" s="48"/>
      <c r="C60" s="48"/>
      <c r="D60" s="48" t="s">
        <v>95</v>
      </c>
      <c r="E60" s="48"/>
      <c r="F60" s="50" t="s">
        <v>96</v>
      </c>
      <c r="G60" s="11"/>
      <c r="H60" s="51"/>
      <c r="I60" s="12"/>
      <c r="J60" s="21"/>
    </row>
    <row r="61" spans="1:10" ht="12.75">
      <c r="A61" s="48"/>
      <c r="B61" s="48"/>
      <c r="C61" s="48"/>
      <c r="D61" s="48"/>
      <c r="E61" s="48">
        <v>1.01</v>
      </c>
      <c r="F61" s="20" t="s">
        <v>97</v>
      </c>
      <c r="G61" s="11"/>
      <c r="H61" s="60"/>
      <c r="I61" s="12"/>
      <c r="J61" s="21"/>
    </row>
    <row r="62" spans="1:10" ht="12.75">
      <c r="A62" s="48"/>
      <c r="B62" s="48"/>
      <c r="C62" s="48"/>
      <c r="D62" s="48" t="s">
        <v>64</v>
      </c>
      <c r="E62" s="48"/>
      <c r="F62" s="50" t="s">
        <v>65</v>
      </c>
      <c r="G62" s="11"/>
      <c r="H62" s="51"/>
      <c r="I62" s="12"/>
      <c r="J62" s="21"/>
    </row>
    <row r="63" spans="1:10" ht="12.75">
      <c r="A63" s="48"/>
      <c r="B63" s="48"/>
      <c r="C63" s="48"/>
      <c r="D63" s="48"/>
      <c r="E63" s="48">
        <v>5.01</v>
      </c>
      <c r="F63" s="20" t="s">
        <v>66</v>
      </c>
      <c r="G63" s="11"/>
      <c r="H63" s="60"/>
      <c r="I63" s="12"/>
      <c r="J63" s="21"/>
    </row>
    <row r="64" spans="1:10" ht="12.75">
      <c r="A64" s="48"/>
      <c r="B64" s="48"/>
      <c r="C64" s="48"/>
      <c r="D64" s="48" t="s">
        <v>67</v>
      </c>
      <c r="E64" s="48"/>
      <c r="F64" s="50" t="s">
        <v>98</v>
      </c>
      <c r="G64" s="11"/>
      <c r="H64" s="51">
        <f>+H65+H66+H67+H68+H69+H70</f>
        <v>5192</v>
      </c>
      <c r="I64" s="12"/>
      <c r="J64" s="21"/>
    </row>
    <row r="65" spans="1:10" ht="12.75">
      <c r="A65" s="48"/>
      <c r="B65" s="48"/>
      <c r="C65" s="48"/>
      <c r="D65" s="48"/>
      <c r="E65" s="48">
        <v>1.01</v>
      </c>
      <c r="F65" s="20" t="s">
        <v>68</v>
      </c>
      <c r="G65" s="11"/>
      <c r="H65" s="60"/>
      <c r="I65" s="12"/>
      <c r="J65" s="21"/>
    </row>
    <row r="66" spans="1:10" ht="12.75">
      <c r="A66" s="48"/>
      <c r="B66" s="48"/>
      <c r="C66" s="48"/>
      <c r="D66" s="48"/>
      <c r="E66" s="48">
        <v>2.02</v>
      </c>
      <c r="F66" s="20" t="s">
        <v>69</v>
      </c>
      <c r="G66" s="11"/>
      <c r="H66" s="60"/>
      <c r="I66" s="12"/>
      <c r="J66" s="21"/>
    </row>
    <row r="67" spans="1:10" ht="12.75">
      <c r="A67" s="48"/>
      <c r="B67" s="48"/>
      <c r="C67" s="48"/>
      <c r="D67" s="48"/>
      <c r="E67" s="48">
        <v>2.03</v>
      </c>
      <c r="F67" s="20" t="s">
        <v>99</v>
      </c>
      <c r="G67" s="11"/>
      <c r="H67" s="60"/>
      <c r="I67" s="12"/>
      <c r="J67" s="21"/>
    </row>
    <row r="68" spans="1:10" ht="12.75">
      <c r="A68" s="48"/>
      <c r="B68" s="48"/>
      <c r="C68" s="48"/>
      <c r="D68" s="48"/>
      <c r="E68" s="48">
        <v>3.01</v>
      </c>
      <c r="F68" s="20" t="s">
        <v>70</v>
      </c>
      <c r="G68" s="11"/>
      <c r="H68" s="60">
        <v>5192</v>
      </c>
      <c r="I68" s="12"/>
      <c r="J68" s="21"/>
    </row>
    <row r="69" spans="1:10" ht="12.75">
      <c r="A69" s="48"/>
      <c r="B69" s="48"/>
      <c r="C69" s="48"/>
      <c r="D69" s="48"/>
      <c r="E69" s="48">
        <v>3.04</v>
      </c>
      <c r="F69" s="20" t="s">
        <v>71</v>
      </c>
      <c r="G69" s="11"/>
      <c r="H69" s="60"/>
      <c r="I69" s="12"/>
      <c r="J69" s="21"/>
    </row>
    <row r="70" spans="1:10" ht="12.75">
      <c r="A70" s="48"/>
      <c r="B70" s="48"/>
      <c r="C70" s="48"/>
      <c r="D70" s="48"/>
      <c r="E70" s="48">
        <v>4.04</v>
      </c>
      <c r="F70" s="20" t="s">
        <v>72</v>
      </c>
      <c r="G70" s="11"/>
      <c r="H70" s="60"/>
      <c r="I70" s="12"/>
      <c r="J70" s="21"/>
    </row>
    <row r="71" spans="1:10" ht="12.75">
      <c r="A71" s="48"/>
      <c r="B71" s="48"/>
      <c r="C71" s="48"/>
      <c r="D71" s="48" t="s">
        <v>73</v>
      </c>
      <c r="E71" s="48"/>
      <c r="F71" s="50" t="s">
        <v>74</v>
      </c>
      <c r="G71" s="11"/>
      <c r="H71" s="51">
        <f>+H72+H73+H74</f>
        <v>1653630.91</v>
      </c>
      <c r="I71" s="12"/>
      <c r="J71" s="21"/>
    </row>
    <row r="72" spans="1:10" ht="12.75">
      <c r="A72" s="48"/>
      <c r="B72" s="48"/>
      <c r="C72" s="48"/>
      <c r="D72" s="48"/>
      <c r="E72" s="48">
        <v>1.01</v>
      </c>
      <c r="F72" s="20" t="s">
        <v>75</v>
      </c>
      <c r="G72" s="11"/>
      <c r="H72" s="52">
        <v>1600000</v>
      </c>
      <c r="I72" s="12"/>
      <c r="J72" s="21"/>
    </row>
    <row r="73" spans="1:10" ht="12.75">
      <c r="A73" s="48"/>
      <c r="B73" s="48"/>
      <c r="C73" s="48"/>
      <c r="D73" s="48"/>
      <c r="E73" s="48">
        <v>1.04</v>
      </c>
      <c r="F73" s="20" t="s">
        <v>76</v>
      </c>
      <c r="G73" s="11"/>
      <c r="H73" s="52">
        <v>53630.91</v>
      </c>
      <c r="I73" s="12"/>
      <c r="J73" s="21"/>
    </row>
    <row r="74" spans="1:10" ht="12.75">
      <c r="A74" s="48"/>
      <c r="B74" s="48"/>
      <c r="C74" s="48"/>
      <c r="D74" s="48"/>
      <c r="E74" s="48">
        <v>2.06</v>
      </c>
      <c r="F74" s="20" t="s">
        <v>77</v>
      </c>
      <c r="G74" s="11"/>
      <c r="H74" s="52"/>
      <c r="I74" s="12"/>
      <c r="J74" s="21"/>
    </row>
    <row r="75" spans="1:10" ht="12.75">
      <c r="A75" s="48"/>
      <c r="B75" s="48"/>
      <c r="C75" s="48"/>
      <c r="D75" s="48" t="s">
        <v>78</v>
      </c>
      <c r="E75" s="48"/>
      <c r="F75" s="50" t="s">
        <v>79</v>
      </c>
      <c r="G75" s="11"/>
      <c r="H75" s="51">
        <f>+H76+H77+H76+H78+H79+H80</f>
        <v>44008.1</v>
      </c>
      <c r="I75" s="12"/>
      <c r="J75" s="21"/>
    </row>
    <row r="76" spans="1:10" ht="12.75">
      <c r="A76" s="48"/>
      <c r="B76" s="48"/>
      <c r="C76" s="48"/>
      <c r="D76" s="48"/>
      <c r="E76" s="48">
        <v>1.01</v>
      </c>
      <c r="F76" s="20" t="s">
        <v>80</v>
      </c>
      <c r="G76" s="11"/>
      <c r="H76" s="52">
        <v>0</v>
      </c>
      <c r="I76" s="12"/>
      <c r="J76" s="21"/>
    </row>
    <row r="77" spans="1:10" ht="12.75">
      <c r="A77" s="48"/>
      <c r="B77" s="48"/>
      <c r="C77" s="48"/>
      <c r="D77" s="48"/>
      <c r="E77" s="48">
        <v>2.01</v>
      </c>
      <c r="F77" s="20" t="s">
        <v>81</v>
      </c>
      <c r="G77" s="11"/>
      <c r="H77" s="52"/>
      <c r="I77" s="12"/>
      <c r="J77" s="21"/>
    </row>
    <row r="78" spans="1:10" ht="12.75">
      <c r="A78" s="48"/>
      <c r="B78" s="48"/>
      <c r="C78" s="48"/>
      <c r="D78" s="48"/>
      <c r="E78" s="48">
        <v>3.01</v>
      </c>
      <c r="F78" s="20" t="s">
        <v>100</v>
      </c>
      <c r="G78" s="11"/>
      <c r="H78" s="52"/>
      <c r="I78" s="12"/>
      <c r="J78" s="21"/>
    </row>
    <row r="79" spans="1:10" ht="12.75">
      <c r="A79" s="48"/>
      <c r="B79" s="48"/>
      <c r="C79" s="48"/>
      <c r="D79" s="48"/>
      <c r="E79" s="48">
        <v>5.01</v>
      </c>
      <c r="F79" s="20" t="s">
        <v>82</v>
      </c>
      <c r="G79" s="11"/>
      <c r="H79" s="52">
        <v>41104.6</v>
      </c>
      <c r="I79" s="12"/>
      <c r="J79" s="21"/>
    </row>
    <row r="80" spans="1:10" ht="12.75">
      <c r="A80" s="48"/>
      <c r="B80" s="48"/>
      <c r="C80" s="48"/>
      <c r="D80" s="48"/>
      <c r="E80" s="48">
        <v>6.01</v>
      </c>
      <c r="F80" s="20" t="s">
        <v>83</v>
      </c>
      <c r="G80" s="11"/>
      <c r="H80" s="52">
        <v>2903.5</v>
      </c>
      <c r="I80" s="12"/>
      <c r="J80" s="21"/>
    </row>
    <row r="81" spans="1:10" ht="12.75">
      <c r="A81" s="48"/>
      <c r="B81" s="48"/>
      <c r="C81" s="48"/>
      <c r="D81" s="48"/>
      <c r="E81" s="48">
        <v>9.01</v>
      </c>
      <c r="F81" s="20" t="s">
        <v>84</v>
      </c>
      <c r="G81" s="11"/>
      <c r="H81" s="52"/>
      <c r="I81" s="12"/>
      <c r="J81" s="21"/>
    </row>
    <row r="82" spans="1:10" ht="12.75">
      <c r="A82" s="48"/>
      <c r="B82" s="48"/>
      <c r="C82" s="48"/>
      <c r="D82" s="48"/>
      <c r="E82" s="48"/>
      <c r="F82" s="11"/>
      <c r="G82" s="11"/>
      <c r="H82" s="60"/>
      <c r="I82" s="12"/>
      <c r="J82" s="21"/>
    </row>
    <row r="83" spans="1:10" ht="12.75">
      <c r="A83" s="28" t="s">
        <v>85</v>
      </c>
      <c r="B83" s="31">
        <v>6</v>
      </c>
      <c r="C83" s="31"/>
      <c r="D83" s="31">
        <v>2.6</v>
      </c>
      <c r="E83" s="31"/>
      <c r="F83" s="56" t="s">
        <v>86</v>
      </c>
      <c r="G83" s="56"/>
      <c r="H83" s="27">
        <f>+H84</f>
        <v>0</v>
      </c>
      <c r="I83" s="14">
        <f>+H84</f>
        <v>0</v>
      </c>
      <c r="J83" s="21"/>
    </row>
    <row r="84" spans="1:11" s="64" customFormat="1" ht="12.75">
      <c r="A84" s="61"/>
      <c r="B84" s="62"/>
      <c r="C84" s="62"/>
      <c r="D84" s="62" t="s">
        <v>87</v>
      </c>
      <c r="E84" s="62"/>
      <c r="F84" s="50" t="s">
        <v>90</v>
      </c>
      <c r="G84" s="50"/>
      <c r="H84" s="16"/>
      <c r="I84" s="63"/>
      <c r="J84" s="21"/>
      <c r="K84" s="21"/>
    </row>
    <row r="85" spans="1:10" ht="12.75">
      <c r="A85" s="48"/>
      <c r="B85" s="48"/>
      <c r="C85" s="48"/>
      <c r="D85" s="48"/>
      <c r="E85" s="48">
        <v>101</v>
      </c>
      <c r="F85" s="11" t="s">
        <v>88</v>
      </c>
      <c r="G85" s="5"/>
      <c r="H85" s="60"/>
      <c r="I85" s="14"/>
      <c r="J85" s="21"/>
    </row>
    <row r="86" spans="1:10" ht="12.75">
      <c r="A86" s="48"/>
      <c r="B86" s="48"/>
      <c r="C86" s="48"/>
      <c r="D86" s="48"/>
      <c r="E86" s="48">
        <v>3.01</v>
      </c>
      <c r="F86" s="20" t="s">
        <v>101</v>
      </c>
      <c r="G86" s="5"/>
      <c r="H86" s="60"/>
      <c r="I86" s="14"/>
      <c r="J86" s="21"/>
    </row>
    <row r="87" spans="1:10" ht="12.75">
      <c r="A87" s="48"/>
      <c r="B87" s="48"/>
      <c r="C87" s="48"/>
      <c r="D87" s="48"/>
      <c r="E87" s="48">
        <v>4.01</v>
      </c>
      <c r="F87" s="20" t="s">
        <v>89</v>
      </c>
      <c r="G87" s="5"/>
      <c r="H87" s="60"/>
      <c r="I87" s="14"/>
      <c r="J87" s="21"/>
    </row>
    <row r="88" spans="1:11" ht="12.75" customHeight="1">
      <c r="A88" s="48"/>
      <c r="B88" s="48"/>
      <c r="C88" s="48"/>
      <c r="D88" s="48"/>
      <c r="E88" s="48"/>
      <c r="F88" s="20"/>
      <c r="G88" s="20"/>
      <c r="H88" s="52"/>
      <c r="I88" s="12"/>
      <c r="J88" s="21"/>
      <c r="K88" s="23"/>
    </row>
    <row r="89" spans="1:11" ht="18" customHeight="1">
      <c r="A89" s="48"/>
      <c r="B89" s="48"/>
      <c r="C89" s="48"/>
      <c r="D89" s="48"/>
      <c r="E89" s="48"/>
      <c r="F89" s="5" t="s">
        <v>12</v>
      </c>
      <c r="G89" s="5"/>
      <c r="H89" s="17"/>
      <c r="I89" s="12"/>
      <c r="J89" s="21"/>
      <c r="K89" s="23"/>
    </row>
    <row r="90" spans="1:10" ht="21" customHeight="1">
      <c r="A90" s="58"/>
      <c r="B90" s="58"/>
      <c r="C90" s="58"/>
      <c r="D90" s="58"/>
      <c r="E90" s="58"/>
      <c r="F90" s="56" t="s">
        <v>5</v>
      </c>
      <c r="G90" s="56"/>
      <c r="H90" s="33"/>
      <c r="I90" s="67">
        <f>+I14</f>
        <v>7570565.46</v>
      </c>
      <c r="J90" s="21"/>
    </row>
    <row r="91" spans="1:10" ht="21" customHeight="1" thickBot="1">
      <c r="A91" s="32"/>
      <c r="B91" s="32"/>
      <c r="C91" s="32"/>
      <c r="D91" s="32"/>
      <c r="E91" s="32"/>
      <c r="F91" s="30" t="s">
        <v>106</v>
      </c>
      <c r="G91" s="30"/>
      <c r="H91" s="33"/>
      <c r="I91" s="34">
        <f>I90-I83-I48-I31-I19</f>
        <v>0</v>
      </c>
      <c r="J91" s="21"/>
    </row>
    <row r="92" spans="6:7" ht="13.5" thickTop="1">
      <c r="F92" s="9"/>
      <c r="G92" s="44"/>
    </row>
    <row r="93" spans="6:7" ht="12.75">
      <c r="F93" s="10" t="s">
        <v>11</v>
      </c>
      <c r="G93" s="10"/>
    </row>
    <row r="94" spans="6:7" ht="12.75">
      <c r="F94" s="10"/>
      <c r="G94" s="10"/>
    </row>
    <row r="95" spans="6:7" ht="12.75">
      <c r="F95" s="10"/>
      <c r="G95" s="10"/>
    </row>
    <row r="96" spans="6:7" ht="12.75">
      <c r="F96" s="10"/>
      <c r="G96" s="10"/>
    </row>
    <row r="97" spans="9:11" ht="12.75">
      <c r="I97" s="23"/>
      <c r="K97" s="18"/>
    </row>
    <row r="98" spans="9:11" ht="12.75">
      <c r="I98" s="23"/>
      <c r="K98" s="18"/>
    </row>
    <row r="99" spans="9:11" ht="12.75">
      <c r="I99" s="23"/>
      <c r="K99" s="18"/>
    </row>
    <row r="100" spans="9:11" ht="12.75">
      <c r="I100" s="23"/>
      <c r="K100" s="18"/>
    </row>
    <row r="101" spans="5:11" ht="15.75">
      <c r="E101" s="71" t="s">
        <v>91</v>
      </c>
      <c r="F101" s="71"/>
      <c r="G101" s="71"/>
      <c r="H101" s="45"/>
      <c r="I101" s="23"/>
      <c r="K101" s="18"/>
    </row>
    <row r="102" spans="5:11" ht="15">
      <c r="E102" s="72" t="s">
        <v>92</v>
      </c>
      <c r="F102" s="72"/>
      <c r="G102" s="72"/>
      <c r="H102" s="46"/>
      <c r="I102" s="23"/>
      <c r="K102" s="18"/>
    </row>
    <row r="103" spans="5:11" ht="15">
      <c r="E103" s="73" t="s">
        <v>93</v>
      </c>
      <c r="F103" s="73"/>
      <c r="G103" s="73"/>
      <c r="H103" s="47"/>
      <c r="I103" s="23"/>
      <c r="K103" s="18"/>
    </row>
    <row r="104" spans="9:11" ht="12.75">
      <c r="I104" s="23"/>
      <c r="K104" s="18"/>
    </row>
    <row r="105" spans="9:11" ht="12.75">
      <c r="I105" s="23"/>
      <c r="K105" s="18"/>
    </row>
    <row r="106" spans="9:11" ht="12.75">
      <c r="I106" s="23"/>
      <c r="K106" s="18"/>
    </row>
    <row r="107" spans="9:11" ht="12.75">
      <c r="I107" s="23"/>
      <c r="K107" s="18"/>
    </row>
    <row r="108" spans="9:11" ht="12.75">
      <c r="I108" s="23"/>
      <c r="K108" s="18"/>
    </row>
    <row r="109" spans="9:11" ht="12.75">
      <c r="I109" s="23"/>
      <c r="K109" s="18"/>
    </row>
    <row r="110" spans="9:11" ht="12.75">
      <c r="I110" s="23"/>
      <c r="K110" s="18"/>
    </row>
    <row r="111" spans="9:11" ht="12.75">
      <c r="I111" s="23"/>
      <c r="K111" s="18"/>
    </row>
    <row r="112" spans="9:11" ht="12.75">
      <c r="I112" s="23"/>
      <c r="K112" s="18"/>
    </row>
    <row r="113" spans="9:11" ht="12.75">
      <c r="I113" s="23"/>
      <c r="K113" s="18"/>
    </row>
  </sheetData>
  <sheetProtection/>
  <mergeCells count="9">
    <mergeCell ref="E101:G101"/>
    <mergeCell ref="E102:G102"/>
    <mergeCell ref="E103:G103"/>
    <mergeCell ref="A7:I7"/>
    <mergeCell ref="A8:I8"/>
    <mergeCell ref="A9:I9"/>
    <mergeCell ref="A10:I10"/>
    <mergeCell ref="A16:H16"/>
    <mergeCell ref="A11:I11"/>
  </mergeCells>
  <printOptions horizontalCentered="1" verticalCentered="1"/>
  <pageMargins left="0" right="0" top="0.07874015748031496" bottom="0.15748031496062992" header="0" footer="0"/>
  <pageSetup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secep</cp:lastModifiedBy>
  <cp:lastPrinted>2019-01-03T15:34:14Z</cp:lastPrinted>
  <dcterms:created xsi:type="dcterms:W3CDTF">2006-01-17T19:13:45Z</dcterms:created>
  <dcterms:modified xsi:type="dcterms:W3CDTF">2019-07-10T19:34:40Z</dcterms:modified>
  <cp:category/>
  <cp:version/>
  <cp:contentType/>
  <cp:contentStatus/>
</cp:coreProperties>
</file>