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 activeTab="1"/>
  </bookViews>
  <sheets>
    <sheet name="Plantilla Presupuesto" sheetId="2" r:id="rId1"/>
    <sheet name="Plantilla Ejecución 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3"/>
  <c r="J73"/>
  <c r="I73"/>
  <c r="I9"/>
  <c r="I86"/>
  <c r="H86" l="1"/>
  <c r="H73"/>
  <c r="H15"/>
  <c r="H9"/>
  <c r="H25"/>
  <c r="G86" l="1"/>
  <c r="G73"/>
  <c r="F73" l="1"/>
  <c r="F86" s="1"/>
  <c r="E86" l="1"/>
  <c r="D86"/>
  <c r="E73"/>
  <c r="D73"/>
  <c r="C73" l="1"/>
  <c r="C86" l="1"/>
  <c r="C73" i="2"/>
  <c r="C86" s="1"/>
  <c r="B84" l="1"/>
  <c r="B73" l="1"/>
  <c r="B86" s="1"/>
  <c r="T8" i="3" l="1"/>
  <c r="U8" s="1"/>
  <c r="V8" s="1"/>
  <c r="W8" s="1"/>
  <c r="X8" s="1"/>
  <c r="Y8" s="1"/>
  <c r="AA8" s="1"/>
  <c r="Z7" l="1"/>
  <c r="AA7" s="1"/>
</calcChain>
</file>

<file path=xl/sharedStrings.xml><?xml version="1.0" encoding="utf-8"?>
<sst xmlns="http://schemas.openxmlformats.org/spreadsheetml/2006/main" count="194" uniqueCount="112">
  <si>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</si>
  <si>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</si>
  <si>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</si>
  <si>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</si>
  <si>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</si>
  <si>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</si>
  <si>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</si>
  <si>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</si>
  <si>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</si>
  <si>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</si>
  <si>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</si>
  <si>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</si>
  <si>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</si>
  <si>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</si>
  <si>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</si>
  <si>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</si>
  <si>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</si>
  <si>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</si>
  <si>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</si>
  <si>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</si>
  <si>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</si>
  <si>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</si>
  <si>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</si>
  <si>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</si>
  <si>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</si>
  <si>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</si>
  <si>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</si>
  <si>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</si>
  <si>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</si>
  <si>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</si>
  <si>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</si>
  <si>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</si>
  <si>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</si>
  <si>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</si>
  <si>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</si>
  <si>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</si>
  <si>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</si>
  <si>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</si>
  <si>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</si>
  <si>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</si>
  <si>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</si>
  <si>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</si>
  <si>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</si>
  <si>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</si>
  <si>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</si>
  <si>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</si>
  <si>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</si>
  <si>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</si>
  <si>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</si>
  <si>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</si>
  <si>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</si>
  <si>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</si>
  <si>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</si>
  <si>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</si>
  <si>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</si>
  <si>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</si>
  <si>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</si>
  <si>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</si>
  <si>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</si>
  <si>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</si>
  <si>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</si>
  <si>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</si>
  <si>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</si>
  <si>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</si>
  <si>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</si>
  <si>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</si>
  <si>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</si>
  <si>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</si>
  <si>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</si>
  <si>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</si>
  <si>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</si>
  <si>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</si>
  <si>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</si>
  <si>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</si>
  <si>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</si>
  <si>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</si>
  <si>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</si>
  <si>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</si>
  <si>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</si>
  <si>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</si>
  <si>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</si>
  <si>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</si>
  <si>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</si>
  <si>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</si>
  <si>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</si>
  <si>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</si>
  <si>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</si>
  <si>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</si>
  <si>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</si>
  <si>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</si>
  <si>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</si>
  <si>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</si>
  <si>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</si>
  <si>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</si>
  <si>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</si>
  <si>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</si>
  <si>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</si>
  <si>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</si>
  <si>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</si>
  <si>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</si>
  <si>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</si>
  <si>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</si>
  <si>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</si>
  <si>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</si>
  <si>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</si>
  <si>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</si>
  <si>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</si>
  <si>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</si>
  <si>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</si>
  <si>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</si>
  <si>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CUERPO ESPECIALIZADO DE SEGURIDAD PORTUARIA</t>
  </si>
  <si>
    <t>CUERPO ESPECIALIZADO DE SEGURIDAR PORTUARIA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</si>
</sst>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5" fontId="1" fillId="0" borderId="0" xfId="0" applyNumberFormat="1" applyFont="1"/>
    <xf numFmtId="4" fontId="0" fillId="0" borderId="0" xfId="0" applyNumberFormat="1" applyBorder="1"/>
    <xf numFmtId="165" fontId="0" fillId="0" borderId="0" xfId="0" applyNumberFormat="1" applyBorder="1" applyAlignment="1">
      <alignment vertical="center" wrapText="1"/>
    </xf>
    <xf numFmtId="4" fontId="1" fillId="4" borderId="0" xfId="0" applyNumberFormat="1" applyFont="1" applyFill="1" applyBorder="1"/>
    <xf numFmtId="4" fontId="1" fillId="5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164" fontId="1" fillId="2" borderId="2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1" fillId="3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189965</xdr:rowOff>
    </xdr:from>
    <xdr:to>
      <xdr:col>0</xdr:col>
      <xdr:colOff>1295400</xdr:colOff>
      <xdr:row>3</xdr:row>
      <xdr:rowOff>191463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419100" y="189965"/>
          <a:ext cx="876300" cy="7239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791324</xdr:colOff>
      <xdr:row>0</xdr:row>
      <xdr:rowOff>190500</xdr:rowOff>
    </xdr:from>
    <xdr:to>
      <xdr:col>2</xdr:col>
      <xdr:colOff>602751</xdr:colOff>
      <xdr:row>3</xdr:row>
      <xdr:rowOff>191998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7105650" y="190500"/>
          <a:ext cx="876300" cy="7239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514865</xdr:colOff>
      <xdr:row>1</xdr:row>
      <xdr:rowOff>6034</xdr:rowOff>
    </xdr:from>
    <xdr:to>
      <xdr:col>0</xdr:col>
      <xdr:colOff>1533293</xdr:colOff>
      <xdr:row>4</xdr:row>
      <xdr:rowOff>109904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514865" y="249967"/>
          <a:ext cx="1018428" cy="78920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12</xdr:col>
      <xdr:colOff>235344</xdr:colOff>
      <xdr:row>0</xdr:row>
      <xdr:rowOff>157284</xdr:rowOff>
    </xdr:from>
    <xdr:to>
      <xdr:col>13</xdr:col>
      <xdr:colOff>381000</xdr:colOff>
      <xdr:row>4</xdr:row>
      <xdr:rowOff>19366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12288132" y="157284"/>
          <a:ext cx="936964" cy="785274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="77" zoomScaleNormal="77" workbookViewId="0">
      <selection activeCell="R22" sqref="R22"/>
    </sheetView>
  </sheetViews>
  <sheetFormatPr baseColWidth="10" defaultColWidth="9.140625" defaultRowHeight="1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>
      <c r="A1" s="33" t="s">
        <v>111</v>
      </c>
      <c r="B1" s="33"/>
      <c r="C1" s="33"/>
      <c r="E1" s="9" t="s">
        <v>39</v>
      </c>
    </row>
    <row r="2" spans="1:5" ht="18.75">
      <c r="A2" s="33" t="s">
        <v>111</v>
      </c>
      <c r="B2" s="33"/>
      <c r="C2" s="33"/>
      <c r="E2" s="16" t="s">
        <v>102</v>
      </c>
    </row>
    <row r="3" spans="1:5" ht="18.75">
      <c r="A3" s="33">
        <v>2019</v>
      </c>
      <c r="B3" s="33"/>
      <c r="C3" s="33"/>
      <c r="E3" s="16" t="s">
        <v>103</v>
      </c>
    </row>
    <row r="4" spans="1:5" ht="18.75">
      <c r="A4" s="35" t="s">
        <v>108</v>
      </c>
      <c r="B4" s="35"/>
      <c r="C4" s="35"/>
      <c r="E4" s="9" t="s">
        <v>94</v>
      </c>
    </row>
    <row r="5" spans="1:5">
      <c r="A5" s="34" t="s">
        <v>36</v>
      </c>
      <c r="B5" s="34"/>
      <c r="C5" s="34"/>
      <c r="E5" s="16" t="s">
        <v>100</v>
      </c>
    </row>
    <row r="6" spans="1:5">
      <c r="E6" s="16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7"/>
      <c r="C8" s="17"/>
    </row>
    <row r="9" spans="1:5">
      <c r="A9" s="3" t="s">
        <v>2</v>
      </c>
      <c r="B9" s="18">
        <v>59597396</v>
      </c>
      <c r="C9" s="20">
        <v>-894552</v>
      </c>
    </row>
    <row r="10" spans="1:5">
      <c r="A10" s="8" t="s">
        <v>3</v>
      </c>
      <c r="B10" s="6">
        <v>50616596</v>
      </c>
      <c r="C10" s="6"/>
    </row>
    <row r="11" spans="1:5">
      <c r="A11" s="8" t="s">
        <v>4</v>
      </c>
      <c r="B11" s="6">
        <v>8920152</v>
      </c>
    </row>
    <row r="12" spans="1:5">
      <c r="A12" s="8" t="s">
        <v>40</v>
      </c>
      <c r="B12" s="6"/>
    </row>
    <row r="13" spans="1:5">
      <c r="A13" s="8" t="s">
        <v>5</v>
      </c>
      <c r="B13" s="6">
        <v>3389492</v>
      </c>
      <c r="C13" s="6"/>
    </row>
    <row r="14" spans="1:5">
      <c r="A14" s="8" t="s">
        <v>6</v>
      </c>
      <c r="B14" s="6">
        <v>60648</v>
      </c>
      <c r="C14" s="6"/>
    </row>
    <row r="15" spans="1:5">
      <c r="A15" s="3" t="s">
        <v>7</v>
      </c>
      <c r="B15" s="4">
        <v>5520000</v>
      </c>
      <c r="C15" s="23">
        <v>780000</v>
      </c>
    </row>
    <row r="16" spans="1:5">
      <c r="A16" s="8" t="s">
        <v>8</v>
      </c>
      <c r="B16" s="6">
        <v>2880000</v>
      </c>
      <c r="C16" s="6"/>
    </row>
    <row r="17" spans="1:3">
      <c r="A17" s="8" t="s">
        <v>9</v>
      </c>
      <c r="B17" s="6"/>
      <c r="C17" s="6"/>
    </row>
    <row r="18" spans="1:3">
      <c r="A18" s="8" t="s">
        <v>10</v>
      </c>
      <c r="B18" s="6">
        <v>2640000</v>
      </c>
      <c r="C18" s="6"/>
    </row>
    <row r="19" spans="1:3" ht="18" customHeight="1">
      <c r="A19" s="8" t="s">
        <v>11</v>
      </c>
      <c r="B19" s="6"/>
    </row>
    <row r="20" spans="1:3">
      <c r="A20" s="8" t="s">
        <v>12</v>
      </c>
      <c r="B20" s="6"/>
      <c r="C20" s="6"/>
    </row>
    <row r="21" spans="1:3">
      <c r="A21" s="8" t="s">
        <v>13</v>
      </c>
      <c r="B21" s="6"/>
      <c r="C21" s="6"/>
    </row>
    <row r="22" spans="1:3">
      <c r="A22" s="8" t="s">
        <v>14</v>
      </c>
      <c r="B22" s="6"/>
    </row>
    <row r="23" spans="1:3">
      <c r="A23" s="8" t="s">
        <v>15</v>
      </c>
      <c r="B23" s="6"/>
      <c r="C23" s="6"/>
    </row>
    <row r="24" spans="1:3">
      <c r="A24" s="8" t="s">
        <v>41</v>
      </c>
      <c r="B24" s="6"/>
    </row>
    <row r="25" spans="1:3">
      <c r="A25" s="3" t="s">
        <v>16</v>
      </c>
      <c r="B25" s="4">
        <v>30948122</v>
      </c>
      <c r="C25" s="23">
        <v>-1782123</v>
      </c>
    </row>
    <row r="26" spans="1:3">
      <c r="A26" s="8" t="s">
        <v>17</v>
      </c>
      <c r="B26" s="6">
        <v>11160000</v>
      </c>
      <c r="C26" s="6"/>
    </row>
    <row r="27" spans="1:3">
      <c r="A27" s="8" t="s">
        <v>18</v>
      </c>
      <c r="B27" s="6">
        <v>4067885</v>
      </c>
      <c r="C27" s="6"/>
    </row>
    <row r="28" spans="1:3">
      <c r="A28" s="8" t="s">
        <v>19</v>
      </c>
      <c r="B28" s="6"/>
      <c r="C28" s="6"/>
    </row>
    <row r="29" spans="1:3">
      <c r="A29" s="8" t="s">
        <v>20</v>
      </c>
      <c r="B29" s="6">
        <v>2500000</v>
      </c>
      <c r="C29" s="6"/>
    </row>
    <row r="30" spans="1:3">
      <c r="A30" s="8" t="s">
        <v>21</v>
      </c>
      <c r="B30" s="6"/>
      <c r="C30" s="6"/>
    </row>
    <row r="31" spans="1:3">
      <c r="A31" s="8" t="s">
        <v>22</v>
      </c>
      <c r="B31" s="6"/>
    </row>
    <row r="32" spans="1:3">
      <c r="A32" s="8" t="s">
        <v>23</v>
      </c>
      <c r="B32" s="6">
        <v>12170237</v>
      </c>
      <c r="C32" s="6"/>
    </row>
    <row r="33" spans="1:3">
      <c r="A33" s="8" t="s">
        <v>42</v>
      </c>
      <c r="B33" s="6"/>
    </row>
    <row r="34" spans="1:3">
      <c r="A34" s="8" t="s">
        <v>24</v>
      </c>
      <c r="B34" s="6">
        <v>1050000</v>
      </c>
      <c r="C34" s="6"/>
    </row>
    <row r="35" spans="1:3">
      <c r="A35" s="3" t="s">
        <v>25</v>
      </c>
      <c r="B35" s="4"/>
      <c r="C35" s="23"/>
    </row>
    <row r="36" spans="1:3">
      <c r="A36" s="8" t="s">
        <v>26</v>
      </c>
      <c r="B36" s="6"/>
      <c r="C36" s="6"/>
    </row>
    <row r="37" spans="1:3">
      <c r="A37" s="8" t="s">
        <v>43</v>
      </c>
      <c r="B37" s="6"/>
    </row>
    <row r="38" spans="1:3">
      <c r="A38" s="8" t="s">
        <v>44</v>
      </c>
      <c r="B38" s="6"/>
    </row>
    <row r="39" spans="1:3">
      <c r="A39" s="8" t="s">
        <v>45</v>
      </c>
      <c r="B39" s="6"/>
    </row>
    <row r="40" spans="1:3">
      <c r="A40" s="8" t="s">
        <v>46</v>
      </c>
      <c r="B40" s="6"/>
    </row>
    <row r="41" spans="1:3">
      <c r="A41" s="8" t="s">
        <v>27</v>
      </c>
      <c r="B41" s="6"/>
    </row>
    <row r="42" spans="1:3">
      <c r="A42" s="8" t="s">
        <v>47</v>
      </c>
      <c r="B42" s="6"/>
    </row>
    <row r="43" spans="1:3">
      <c r="A43" s="3" t="s">
        <v>48</v>
      </c>
      <c r="B43" s="4"/>
    </row>
    <row r="44" spans="1:3">
      <c r="A44" s="8" t="s">
        <v>49</v>
      </c>
      <c r="B44" s="6"/>
    </row>
    <row r="45" spans="1:3">
      <c r="A45" s="8" t="s">
        <v>50</v>
      </c>
      <c r="B45" s="6"/>
    </row>
    <row r="46" spans="1:3">
      <c r="A46" s="8" t="s">
        <v>51</v>
      </c>
      <c r="B46" s="6"/>
    </row>
    <row r="47" spans="1:3">
      <c r="A47" s="8" t="s">
        <v>52</v>
      </c>
      <c r="B47" s="6"/>
    </row>
    <row r="48" spans="1:3">
      <c r="A48" s="8" t="s">
        <v>53</v>
      </c>
      <c r="B48" s="6"/>
    </row>
    <row r="49" spans="1:3">
      <c r="A49" s="8" t="s">
        <v>54</v>
      </c>
      <c r="B49" s="6"/>
    </row>
    <row r="50" spans="1:3">
      <c r="A50" s="8" t="s">
        <v>55</v>
      </c>
      <c r="B50" s="6"/>
    </row>
    <row r="51" spans="1:3">
      <c r="A51" s="3" t="s">
        <v>28</v>
      </c>
      <c r="B51" s="4">
        <v>2648891</v>
      </c>
      <c r="C51" s="23">
        <v>1896675</v>
      </c>
    </row>
    <row r="52" spans="1:3">
      <c r="A52" s="8" t="s">
        <v>29</v>
      </c>
      <c r="B52" s="6"/>
      <c r="C52" s="6"/>
    </row>
    <row r="53" spans="1:3">
      <c r="A53" s="8" t="s">
        <v>30</v>
      </c>
      <c r="B53" s="6"/>
    </row>
    <row r="54" spans="1:3">
      <c r="A54" s="8" t="s">
        <v>31</v>
      </c>
      <c r="B54" s="6"/>
    </row>
    <row r="55" spans="1:3">
      <c r="A55" s="8" t="s">
        <v>32</v>
      </c>
      <c r="B55" s="6">
        <v>2648891</v>
      </c>
    </row>
    <row r="56" spans="1:3">
      <c r="A56" s="8" t="s">
        <v>33</v>
      </c>
      <c r="B56" s="6"/>
      <c r="C56" s="6"/>
    </row>
    <row r="57" spans="1:3">
      <c r="A57" s="8" t="s">
        <v>56</v>
      </c>
      <c r="B57" s="6"/>
    </row>
    <row r="58" spans="1:3">
      <c r="A58" s="8" t="s">
        <v>57</v>
      </c>
      <c r="B58" s="6"/>
    </row>
    <row r="59" spans="1:3">
      <c r="A59" s="8" t="s">
        <v>34</v>
      </c>
      <c r="B59" s="6"/>
      <c r="C59" s="6"/>
    </row>
    <row r="60" spans="1:3">
      <c r="A60" s="8" t="s">
        <v>58</v>
      </c>
      <c r="B60" s="6"/>
    </row>
    <row r="61" spans="1:3">
      <c r="A61" s="3" t="s">
        <v>59</v>
      </c>
      <c r="B61" s="4"/>
    </row>
    <row r="62" spans="1:3">
      <c r="A62" s="8" t="s">
        <v>60</v>
      </c>
      <c r="B62" s="6"/>
    </row>
    <row r="63" spans="1:3">
      <c r="A63" s="8" t="s">
        <v>61</v>
      </c>
      <c r="B63" s="6"/>
    </row>
    <row r="64" spans="1:3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4"/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4"/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>
        <f>+B9+B15+B25+B35+B51+B61</f>
        <v>98714409</v>
      </c>
      <c r="C73" s="7">
        <f>+C51+C35+C25+C15+C9</f>
        <v>0</v>
      </c>
    </row>
    <row r="74" spans="1:3">
      <c r="A74" s="5"/>
      <c r="B74" s="6"/>
      <c r="C74" s="22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/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>
        <f>+B79</f>
        <v>0</v>
      </c>
      <c r="C84" s="7">
        <v>0</v>
      </c>
    </row>
    <row r="86" spans="1:3" ht="15.75">
      <c r="A86" s="11" t="s">
        <v>81</v>
      </c>
      <c r="B86" s="12">
        <f>+B84+B73</f>
        <v>98714409</v>
      </c>
      <c r="C86" s="12">
        <f>+C73</f>
        <v>0</v>
      </c>
    </row>
    <row r="87" spans="1:3">
      <c r="A87" t="s">
        <v>106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showGridLines="0" tabSelected="1" topLeftCell="A43" zoomScale="82" zoomScaleNormal="82" workbookViewId="0">
      <selection activeCell="M81" sqref="M81"/>
    </sheetView>
  </sheetViews>
  <sheetFormatPr baseColWidth="10" defaultColWidth="9.140625" defaultRowHeight="15"/>
  <cols>
    <col min="1" max="1" width="40" customWidth="1"/>
    <col min="2" max="2" width="13.85546875" bestFit="1" customWidth="1"/>
    <col min="3" max="3" width="15.85546875" customWidth="1"/>
    <col min="4" max="4" width="15" customWidth="1"/>
    <col min="5" max="5" width="14.42578125" customWidth="1"/>
    <col min="6" max="6" width="12.85546875" customWidth="1"/>
    <col min="7" max="7" width="13.5703125" bestFit="1" customWidth="1"/>
    <col min="8" max="8" width="15.7109375" bestFit="1" customWidth="1"/>
    <col min="9" max="10" width="13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9" t="s">
        <v>94</v>
      </c>
    </row>
    <row r="2" spans="1:27" ht="18.75">
      <c r="A2" s="33" t="s">
        <v>110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16" t="s">
        <v>96</v>
      </c>
    </row>
    <row r="3" spans="1:27" ht="18.75">
      <c r="A3" s="33">
        <v>2019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16" t="s">
        <v>97</v>
      </c>
    </row>
    <row r="4" spans="1:27" ht="15.75">
      <c r="A4" s="35" t="s">
        <v>107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P4" s="16" t="s">
        <v>95</v>
      </c>
    </row>
    <row r="5" spans="1:27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P5" s="16" t="s">
        <v>98</v>
      </c>
    </row>
    <row r="6" spans="1:27">
      <c r="P6" s="16" t="s">
        <v>99</v>
      </c>
    </row>
    <row r="7" spans="1:27" ht="15.75">
      <c r="A7" s="13" t="s">
        <v>0</v>
      </c>
      <c r="B7" s="14" t="s">
        <v>109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>
      <c r="A9" s="3" t="s">
        <v>2</v>
      </c>
      <c r="B9" s="19"/>
      <c r="C9" s="18">
        <v>3988489.22</v>
      </c>
      <c r="D9" s="18">
        <v>3989167.97</v>
      </c>
      <c r="E9" s="20">
        <v>4320294.22</v>
      </c>
      <c r="F9" s="29">
        <v>4322891.62</v>
      </c>
      <c r="G9" s="20">
        <v>4323691.62</v>
      </c>
      <c r="H9" s="20">
        <f>H10+H11+H14</f>
        <v>4326670.37</v>
      </c>
      <c r="I9" s="20">
        <f>I10+I11+I14</f>
        <v>4346137.87</v>
      </c>
      <c r="J9" s="20">
        <v>4346137.87</v>
      </c>
      <c r="K9" s="19"/>
      <c r="L9" s="19"/>
      <c r="M9" s="19"/>
      <c r="N9" s="19"/>
      <c r="R9" s="21"/>
    </row>
    <row r="10" spans="1:27">
      <c r="A10" s="8" t="s">
        <v>3</v>
      </c>
      <c r="B10" s="19"/>
      <c r="C10" s="24">
        <v>3631191.08</v>
      </c>
      <c r="D10" s="24">
        <v>3631191.08</v>
      </c>
      <c r="E10" s="19">
        <v>3884091.08</v>
      </c>
      <c r="F10" s="28">
        <v>3877091.08</v>
      </c>
      <c r="G10" s="19">
        <v>3877891.08</v>
      </c>
      <c r="H10" s="19">
        <v>3877891.08</v>
      </c>
      <c r="I10" s="19">
        <v>3893491.08</v>
      </c>
      <c r="J10" s="19">
        <v>3893491.08</v>
      </c>
      <c r="K10" s="19"/>
      <c r="L10" s="19"/>
      <c r="M10" s="19"/>
      <c r="N10" s="19"/>
    </row>
    <row r="11" spans="1:27">
      <c r="A11" s="8" t="s">
        <v>4</v>
      </c>
      <c r="C11" s="24">
        <v>353178.75</v>
      </c>
      <c r="D11" s="28">
        <v>353857.5</v>
      </c>
      <c r="E11" s="19">
        <v>432083.75</v>
      </c>
      <c r="F11" s="28">
        <v>441183.75</v>
      </c>
      <c r="G11" s="28">
        <v>441183.75</v>
      </c>
      <c r="H11" s="28">
        <v>444162.5</v>
      </c>
      <c r="I11" s="28">
        <v>448030</v>
      </c>
      <c r="J11" s="28">
        <v>448030</v>
      </c>
    </row>
    <row r="12" spans="1:27" ht="30">
      <c r="A12" s="8" t="s">
        <v>40</v>
      </c>
      <c r="C12" s="25"/>
      <c r="E12" s="19"/>
    </row>
    <row r="13" spans="1:27" ht="30">
      <c r="A13" s="8" t="s">
        <v>5</v>
      </c>
      <c r="C13" s="25"/>
      <c r="E13" s="19"/>
    </row>
    <row r="14" spans="1:27" ht="30">
      <c r="A14" s="8" t="s">
        <v>6</v>
      </c>
      <c r="C14" s="24">
        <v>4119.3900000000003</v>
      </c>
      <c r="D14" s="28">
        <v>4119.3900000000003</v>
      </c>
      <c r="E14" s="19">
        <v>4119.3900000000003</v>
      </c>
      <c r="F14" s="28">
        <v>4616.79</v>
      </c>
      <c r="G14" s="28">
        <v>4616.79</v>
      </c>
      <c r="H14" s="28">
        <v>4616.79</v>
      </c>
      <c r="I14" s="28">
        <v>4616.79</v>
      </c>
      <c r="J14" s="28">
        <v>4616.79</v>
      </c>
    </row>
    <row r="15" spans="1:27">
      <c r="A15" s="3" t="s">
        <v>7</v>
      </c>
      <c r="C15" s="4">
        <v>381770</v>
      </c>
      <c r="D15" s="29">
        <v>587496.37</v>
      </c>
      <c r="E15" s="20">
        <v>632700</v>
      </c>
      <c r="F15" s="29">
        <v>690366.09</v>
      </c>
      <c r="G15" s="20">
        <v>506300</v>
      </c>
      <c r="H15" s="20">
        <f>H16+H18</f>
        <v>500150</v>
      </c>
      <c r="I15" s="20">
        <v>500150</v>
      </c>
      <c r="J15" s="20">
        <v>500150</v>
      </c>
    </row>
    <row r="16" spans="1:27">
      <c r="A16" s="8" t="s">
        <v>8</v>
      </c>
      <c r="C16" s="24">
        <v>161770</v>
      </c>
      <c r="D16" s="28">
        <v>161770</v>
      </c>
      <c r="E16" s="19">
        <v>200000</v>
      </c>
      <c r="F16" s="28">
        <v>200000</v>
      </c>
      <c r="G16" s="28">
        <v>200000</v>
      </c>
      <c r="H16" s="28">
        <v>200000</v>
      </c>
      <c r="I16" s="28">
        <v>200000</v>
      </c>
      <c r="J16" s="28">
        <v>200000</v>
      </c>
    </row>
    <row r="17" spans="1:10" ht="30">
      <c r="A17" s="8" t="s">
        <v>9</v>
      </c>
      <c r="C17" s="25"/>
      <c r="D17" s="28"/>
    </row>
    <row r="18" spans="1:10">
      <c r="A18" s="8" t="s">
        <v>10</v>
      </c>
      <c r="C18" s="24">
        <v>220000</v>
      </c>
      <c r="D18" s="28">
        <v>220000</v>
      </c>
      <c r="E18" s="19">
        <v>432700</v>
      </c>
      <c r="F18" s="28">
        <v>404100</v>
      </c>
      <c r="G18" s="28">
        <v>306300</v>
      </c>
      <c r="H18" s="28">
        <v>300150</v>
      </c>
      <c r="I18" s="28">
        <v>300150</v>
      </c>
      <c r="J18" s="28">
        <v>300150</v>
      </c>
    </row>
    <row r="19" spans="1:10" ht="18" customHeight="1">
      <c r="A19" s="8" t="s">
        <v>11</v>
      </c>
      <c r="C19" s="25"/>
    </row>
    <row r="20" spans="1:10">
      <c r="A20" s="8" t="s">
        <v>12</v>
      </c>
      <c r="C20" s="24"/>
    </row>
    <row r="21" spans="1:10">
      <c r="A21" s="8" t="s">
        <v>13</v>
      </c>
      <c r="C21" s="25"/>
      <c r="D21" s="28">
        <v>205726.37</v>
      </c>
      <c r="F21" s="28">
        <v>86266.09</v>
      </c>
    </row>
    <row r="22" spans="1:10" ht="45">
      <c r="A22" s="8" t="s">
        <v>14</v>
      </c>
      <c r="C22" s="25"/>
    </row>
    <row r="23" spans="1:10" ht="30">
      <c r="A23" s="8" t="s">
        <v>15</v>
      </c>
      <c r="C23" s="24"/>
    </row>
    <row r="24" spans="1:10" ht="30">
      <c r="A24" s="8" t="s">
        <v>41</v>
      </c>
      <c r="C24" s="6"/>
    </row>
    <row r="25" spans="1:10">
      <c r="A25" s="3" t="s">
        <v>16</v>
      </c>
      <c r="C25" s="4">
        <v>798560</v>
      </c>
      <c r="D25" s="29">
        <v>914272.2</v>
      </c>
      <c r="E25" s="20">
        <v>6322748.25</v>
      </c>
      <c r="F25" s="29">
        <v>1843666.66</v>
      </c>
      <c r="G25" s="20">
        <v>1597080.84</v>
      </c>
      <c r="H25" s="20">
        <f>H26+H27+H30+H31+H34</f>
        <v>2743745.0900000003</v>
      </c>
      <c r="I25" s="20">
        <v>1598560</v>
      </c>
      <c r="J25" s="20">
        <v>3960906.5</v>
      </c>
    </row>
    <row r="26" spans="1:10" ht="30">
      <c r="A26" s="8" t="s">
        <v>17</v>
      </c>
      <c r="C26" s="24">
        <v>798560</v>
      </c>
      <c r="D26" s="28">
        <v>721280</v>
      </c>
      <c r="E26" s="19">
        <v>798560</v>
      </c>
      <c r="F26" s="28">
        <v>777000</v>
      </c>
      <c r="G26" s="28">
        <v>802902.84</v>
      </c>
      <c r="H26" s="19">
        <v>777000</v>
      </c>
      <c r="I26" s="28">
        <v>798560</v>
      </c>
      <c r="J26" s="28">
        <v>798560</v>
      </c>
    </row>
    <row r="27" spans="1:10">
      <c r="A27" s="8" t="s">
        <v>18</v>
      </c>
      <c r="C27" s="6"/>
      <c r="E27" s="19">
        <v>1999989.08</v>
      </c>
      <c r="H27" s="19">
        <v>263914.08</v>
      </c>
      <c r="J27" s="19">
        <v>1015980</v>
      </c>
    </row>
    <row r="28" spans="1:10" ht="30">
      <c r="A28" s="8" t="s">
        <v>19</v>
      </c>
      <c r="C28" s="6"/>
      <c r="E28" s="19">
        <v>525100</v>
      </c>
      <c r="G28" s="19">
        <v>36816</v>
      </c>
      <c r="H28" s="19"/>
      <c r="J28" s="19">
        <v>326520.15999999997</v>
      </c>
    </row>
    <row r="29" spans="1:10">
      <c r="A29" s="8" t="s">
        <v>20</v>
      </c>
      <c r="C29" s="6"/>
      <c r="E29" s="19"/>
      <c r="G29" s="19">
        <v>358250</v>
      </c>
      <c r="H29" s="19"/>
    </row>
    <row r="30" spans="1:10" ht="30">
      <c r="A30" s="8" t="s">
        <v>21</v>
      </c>
      <c r="C30" s="6"/>
      <c r="D30" s="19">
        <v>18006.8</v>
      </c>
      <c r="E30" s="19">
        <v>22153.91</v>
      </c>
      <c r="G30" s="19">
        <v>14256.06</v>
      </c>
      <c r="H30" s="19">
        <v>5192</v>
      </c>
      <c r="J30" s="19">
        <v>25640.22</v>
      </c>
    </row>
    <row r="31" spans="1:10" ht="30">
      <c r="A31" s="8" t="s">
        <v>22</v>
      </c>
      <c r="C31" s="6"/>
      <c r="E31" s="19">
        <v>242855.67999999999</v>
      </c>
      <c r="G31" s="19">
        <v>138943.35</v>
      </c>
      <c r="H31" s="19">
        <v>1653630.91</v>
      </c>
      <c r="I31" s="19">
        <v>800000</v>
      </c>
      <c r="J31" s="19">
        <v>1521313.42</v>
      </c>
    </row>
    <row r="32" spans="1:10" ht="30">
      <c r="A32" s="8" t="s">
        <v>23</v>
      </c>
      <c r="C32" s="6"/>
      <c r="D32" s="28">
        <v>173392.4</v>
      </c>
      <c r="E32" s="19">
        <v>2386521.88</v>
      </c>
      <c r="F32" s="28">
        <v>1066666.6599999999</v>
      </c>
      <c r="G32" s="19">
        <v>186075.23</v>
      </c>
      <c r="H32" s="19"/>
    </row>
    <row r="33" spans="1:10" ht="45">
      <c r="A33" s="8" t="s">
        <v>42</v>
      </c>
      <c r="C33" s="6"/>
      <c r="E33" s="19"/>
      <c r="H33" s="19"/>
    </row>
    <row r="34" spans="1:10">
      <c r="A34" s="8" t="s">
        <v>24</v>
      </c>
      <c r="C34" s="6"/>
      <c r="D34" s="19">
        <v>1593</v>
      </c>
      <c r="E34" s="19">
        <v>347567.7</v>
      </c>
      <c r="G34" s="19">
        <v>59837.36</v>
      </c>
      <c r="H34" s="19">
        <v>44008.1</v>
      </c>
      <c r="J34" s="19">
        <v>272892.7</v>
      </c>
    </row>
    <row r="35" spans="1:10">
      <c r="A35" s="3" t="s">
        <v>25</v>
      </c>
      <c r="C35" s="4">
        <v>0</v>
      </c>
      <c r="D35" s="29">
        <v>0</v>
      </c>
      <c r="E35" s="20">
        <v>0</v>
      </c>
    </row>
    <row r="36" spans="1:10" ht="30">
      <c r="A36" s="8" t="s">
        <v>26</v>
      </c>
      <c r="C36" s="24"/>
      <c r="D36" s="28"/>
    </row>
    <row r="37" spans="1:10" ht="30">
      <c r="A37" s="8" t="s">
        <v>43</v>
      </c>
      <c r="C37" s="25"/>
    </row>
    <row r="38" spans="1:10" ht="30">
      <c r="A38" s="8" t="s">
        <v>44</v>
      </c>
      <c r="C38" s="25"/>
    </row>
    <row r="39" spans="1:10" ht="30">
      <c r="A39" s="8" t="s">
        <v>45</v>
      </c>
      <c r="C39" s="25"/>
    </row>
    <row r="40" spans="1:10" ht="30">
      <c r="A40" s="8" t="s">
        <v>46</v>
      </c>
      <c r="C40" s="25"/>
    </row>
    <row r="41" spans="1:10" ht="30">
      <c r="A41" s="8" t="s">
        <v>27</v>
      </c>
      <c r="C41" s="25"/>
      <c r="D41" s="28"/>
    </row>
    <row r="42" spans="1:10" ht="30">
      <c r="A42" s="8" t="s">
        <v>47</v>
      </c>
      <c r="C42" s="25"/>
    </row>
    <row r="43" spans="1:10">
      <c r="A43" s="3" t="s">
        <v>48</v>
      </c>
      <c r="C43" s="4"/>
    </row>
    <row r="44" spans="1:10" ht="30">
      <c r="A44" s="8" t="s">
        <v>49</v>
      </c>
      <c r="C44" s="6"/>
    </row>
    <row r="45" spans="1:10" ht="30">
      <c r="A45" s="8" t="s">
        <v>50</v>
      </c>
      <c r="C45" s="6"/>
    </row>
    <row r="46" spans="1:10" ht="30">
      <c r="A46" s="8" t="s">
        <v>51</v>
      </c>
      <c r="C46" s="6"/>
    </row>
    <row r="47" spans="1:10" ht="30">
      <c r="A47" s="8" t="s">
        <v>52</v>
      </c>
      <c r="C47" s="6"/>
    </row>
    <row r="48" spans="1:10" ht="30">
      <c r="A48" s="8" t="s">
        <v>53</v>
      </c>
      <c r="C48" s="6"/>
    </row>
    <row r="49" spans="1:10" ht="30">
      <c r="A49" s="8" t="s">
        <v>54</v>
      </c>
      <c r="C49" s="6"/>
    </row>
    <row r="50" spans="1:10" ht="30">
      <c r="A50" s="8" t="s">
        <v>55</v>
      </c>
      <c r="C50" s="6"/>
      <c r="D50" s="28"/>
    </row>
    <row r="51" spans="1:10" ht="30">
      <c r="A51" s="3" t="s">
        <v>28</v>
      </c>
      <c r="C51" s="4"/>
      <c r="D51" s="20">
        <v>110259.2</v>
      </c>
      <c r="E51" s="20">
        <v>182900</v>
      </c>
      <c r="G51" s="20">
        <v>177365.8</v>
      </c>
      <c r="J51" s="20">
        <v>358879.3</v>
      </c>
    </row>
    <row r="52" spans="1:10">
      <c r="A52" s="8" t="s">
        <v>29</v>
      </c>
      <c r="C52" s="6"/>
      <c r="D52" s="19">
        <v>110259.2</v>
      </c>
      <c r="G52" s="19">
        <v>177365.8</v>
      </c>
      <c r="J52" s="19">
        <v>339291.3</v>
      </c>
    </row>
    <row r="53" spans="1:10" ht="30">
      <c r="A53" s="8" t="s">
        <v>30</v>
      </c>
      <c r="C53" s="6"/>
    </row>
    <row r="54" spans="1:10" ht="30">
      <c r="A54" s="8" t="s">
        <v>31</v>
      </c>
      <c r="C54" s="6"/>
    </row>
    <row r="55" spans="1:10" ht="30">
      <c r="A55" s="8" t="s">
        <v>32</v>
      </c>
      <c r="C55" s="6"/>
    </row>
    <row r="56" spans="1:10" ht="30">
      <c r="A56" s="8" t="s">
        <v>33</v>
      </c>
      <c r="C56" s="6"/>
      <c r="J56" s="19">
        <v>19588</v>
      </c>
    </row>
    <row r="57" spans="1:10" ht="30">
      <c r="A57" s="8" t="s">
        <v>56</v>
      </c>
      <c r="C57" s="6"/>
    </row>
    <row r="58" spans="1:10" ht="30">
      <c r="A58" s="8" t="s">
        <v>57</v>
      </c>
      <c r="C58" s="6"/>
    </row>
    <row r="59" spans="1:10">
      <c r="A59" s="8" t="s">
        <v>34</v>
      </c>
      <c r="C59" s="6"/>
    </row>
    <row r="60" spans="1:10" ht="45">
      <c r="A60" s="8" t="s">
        <v>58</v>
      </c>
      <c r="C60" s="6"/>
    </row>
    <row r="61" spans="1:10">
      <c r="A61" s="3" t="s">
        <v>59</v>
      </c>
      <c r="C61" s="4"/>
    </row>
    <row r="62" spans="1:10">
      <c r="A62" s="8" t="s">
        <v>60</v>
      </c>
      <c r="C62" s="6"/>
    </row>
    <row r="63" spans="1:10">
      <c r="A63" s="8" t="s">
        <v>61</v>
      </c>
      <c r="C63" s="6"/>
    </row>
    <row r="64" spans="1:10" ht="30">
      <c r="A64" s="8" t="s">
        <v>62</v>
      </c>
      <c r="C64" s="6"/>
    </row>
    <row r="65" spans="1:14" ht="45">
      <c r="A65" s="8" t="s">
        <v>63</v>
      </c>
      <c r="C65" s="6"/>
    </row>
    <row r="66" spans="1:14" ht="30">
      <c r="A66" s="3" t="s">
        <v>64</v>
      </c>
      <c r="C66" s="4"/>
    </row>
    <row r="67" spans="1:14">
      <c r="A67" s="8" t="s">
        <v>65</v>
      </c>
      <c r="C67" s="6"/>
    </row>
    <row r="68" spans="1:14" ht="30">
      <c r="A68" s="8" t="s">
        <v>66</v>
      </c>
      <c r="C68" s="6"/>
    </row>
    <row r="69" spans="1:14">
      <c r="A69" s="3" t="s">
        <v>67</v>
      </c>
      <c r="C69" s="4"/>
    </row>
    <row r="70" spans="1:14" ht="30">
      <c r="A70" s="8" t="s">
        <v>68</v>
      </c>
      <c r="C70" s="6"/>
    </row>
    <row r="71" spans="1:14" ht="30">
      <c r="A71" s="8" t="s">
        <v>69</v>
      </c>
      <c r="C71" s="6"/>
    </row>
    <row r="72" spans="1:14" ht="30">
      <c r="A72" s="8" t="s">
        <v>70</v>
      </c>
      <c r="C72" s="6"/>
    </row>
    <row r="73" spans="1:14">
      <c r="A73" s="10" t="s">
        <v>35</v>
      </c>
      <c r="B73" s="7"/>
      <c r="C73" s="27">
        <f>+C9+C15+C25+C35</f>
        <v>5168819.2200000007</v>
      </c>
      <c r="D73" s="27">
        <f>+D51+D25+D15+D9</f>
        <v>5601195.7400000002</v>
      </c>
      <c r="E73" s="30">
        <f>+E51+E25+E15+E9</f>
        <v>11458642.469999999</v>
      </c>
      <c r="F73" s="30">
        <f>+F25+F15+F9</f>
        <v>6856924.3700000001</v>
      </c>
      <c r="G73" s="30">
        <f>G51+G25+G15+G9</f>
        <v>6604438.2599999998</v>
      </c>
      <c r="H73" s="30">
        <f>H25+H15+H9</f>
        <v>7570565.4600000009</v>
      </c>
      <c r="I73" s="30">
        <f>I25+I15+I9</f>
        <v>6444847.8700000001</v>
      </c>
      <c r="J73" s="30">
        <f>J51+J25+J15+J9</f>
        <v>9166073.6699999999</v>
      </c>
      <c r="K73" s="7"/>
      <c r="L73" s="7"/>
      <c r="M73" s="7"/>
      <c r="N73" s="7"/>
    </row>
    <row r="74" spans="1:14">
      <c r="A74" s="5"/>
      <c r="C74" s="6"/>
    </row>
    <row r="75" spans="1:14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>
      <c r="A76" s="3" t="s">
        <v>72</v>
      </c>
      <c r="C76" s="4"/>
    </row>
    <row r="77" spans="1:14" ht="30">
      <c r="A77" s="8" t="s">
        <v>73</v>
      </c>
      <c r="C77" s="6"/>
    </row>
    <row r="78" spans="1:14" ht="30">
      <c r="A78" s="8" t="s">
        <v>74</v>
      </c>
      <c r="C78" s="6"/>
    </row>
    <row r="79" spans="1:14">
      <c r="A79" s="3" t="s">
        <v>75</v>
      </c>
      <c r="C79" s="4"/>
    </row>
    <row r="80" spans="1:14" ht="30">
      <c r="A80" s="8" t="s">
        <v>76</v>
      </c>
      <c r="C80" s="6"/>
    </row>
    <row r="81" spans="1:14" ht="30">
      <c r="A81" s="8" t="s">
        <v>77</v>
      </c>
      <c r="C81" s="6"/>
    </row>
    <row r="82" spans="1:14" ht="30">
      <c r="A82" s="3" t="s">
        <v>78</v>
      </c>
      <c r="C82" s="4"/>
    </row>
    <row r="83" spans="1:14" ht="30">
      <c r="A83" s="8" t="s">
        <v>79</v>
      </c>
      <c r="C83" s="6"/>
    </row>
    <row r="84" spans="1:14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>
      <c r="A86" s="11" t="s">
        <v>81</v>
      </c>
      <c r="B86" s="15"/>
      <c r="C86" s="26">
        <f>+C9+C15+C25+C35</f>
        <v>5168819.2200000007</v>
      </c>
      <c r="D86" s="31">
        <f>+D51+D25+D15+D9</f>
        <v>5601195.7400000002</v>
      </c>
      <c r="E86" s="32">
        <f>+E51+E25+E15+E9</f>
        <v>11458642.469999999</v>
      </c>
      <c r="F86" s="32">
        <f>+F73</f>
        <v>6856924.3700000001</v>
      </c>
      <c r="G86" s="32">
        <f>G73</f>
        <v>6604438.2599999998</v>
      </c>
      <c r="H86" s="32">
        <f>H73</f>
        <v>7570565.4600000009</v>
      </c>
      <c r="I86" s="32">
        <f>I73</f>
        <v>6444847.8700000001</v>
      </c>
      <c r="J86" s="32">
        <f>J73</f>
        <v>9166073.6699999999</v>
      </c>
      <c r="K86" s="15"/>
      <c r="L86" s="15"/>
      <c r="M86" s="15"/>
      <c r="N86" s="15"/>
    </row>
    <row r="87" spans="1:14">
      <c r="A87" t="s">
        <v>106</v>
      </c>
    </row>
    <row r="88" spans="1:14">
      <c r="A88" t="s">
        <v>104</v>
      </c>
    </row>
    <row r="89" spans="1:14">
      <c r="A89" t="s">
        <v>105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dcterms:created xsi:type="dcterms:W3CDTF">2018-04-17T18:57:16Z</dcterms:created>
  <dcterms:modified xsi:type="dcterms:W3CDTF">2019-09-03T18:43:50Z</dcterms:modified>
</cp:coreProperties>
</file>